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pivotTables/pivotTable1.xml" ContentType="application/vnd.openxmlformats-officedocument.spreadsheetml.pivotTab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defaultThemeVersion="166925"/>
  <mc:AlternateContent xmlns:mc="http://schemas.openxmlformats.org/markup-compatibility/2006">
    <mc:Choice Requires="x15">
      <x15ac:absPath xmlns:x15ac="http://schemas.microsoft.com/office/spreadsheetml/2010/11/ac" url="Q:\BI Team\Credit Card Reporting\Projects\ADH0820\Documents\Submit4\"/>
    </mc:Choice>
  </mc:AlternateContent>
  <xr:revisionPtr revIDLastSave="0" documentId="14_{6F418567-8991-4D2C-BE66-C1AA8B57D883}" xr6:coauthVersionLast="45" xr6:coauthVersionMax="45" xr10:uidLastSave="{00000000-0000-0000-0000-000000000000}"/>
  <bookViews>
    <workbookView xWindow="-108" yWindow="-108" windowWidth="23256" windowHeight="12600" tabRatio="774" activeTab="1" xr2:uid="{E18A770E-2E87-44E1-891A-F2A2C0EE0851}"/>
  </bookViews>
  <sheets>
    <sheet name="NOTES" sheetId="14" r:id="rId1"/>
    <sheet name="MAIN STEPS " sheetId="1" r:id="rId2"/>
    <sheet name="Variable Selection" sheetId="46" r:id="rId3"/>
    <sheet name="Final Project" sheetId="45" r:id="rId4"/>
    <sheet name="COVID Data Description" sheetId="19" r:id="rId5"/>
    <sheet name="Demographic Data Description" sheetId="11" r:id="rId6"/>
    <sheet name="STEP4 Data Field Characteristic" sheetId="2" r:id="rId7"/>
    <sheet name="STEP5 COVID_DATA Pivot" sheetId="23" r:id="rId8"/>
    <sheet name="STEP5 PROC FREQ" sheetId="18" r:id="rId9"/>
    <sheet name="STEP5 COVID_DATA Freq" sheetId="4" r:id="rId10"/>
    <sheet name="STEP6 Covid Demo Freq" sheetId="7" r:id="rId11"/>
    <sheet name="STEP5 COVID_DATA Charts" sheetId="5" r:id="rId12"/>
    <sheet name="STEP7 Correlation RAW" sheetId="8" r:id="rId13"/>
    <sheet name="STEP7 Correlation" sheetId="26" r:id="rId14"/>
    <sheet name="STEP7 Correlation Output" sheetId="30" r:id="rId15"/>
    <sheet name="STEP7 Correlation Charts" sheetId="24" r:id="rId16"/>
    <sheet name="STEP7 Correlation Worksheet" sheetId="31" r:id="rId17"/>
    <sheet name="STEP7 Correlation Notes" sheetId="32" r:id="rId18"/>
    <sheet name="STEP8 Lin Reg Var Selection" sheetId="33" r:id="rId19"/>
    <sheet name="STEP8 Model Compare" sheetId="34" r:id="rId20"/>
    <sheet name="STEP9_Outlier" sheetId="47" r:id="rId21"/>
    <sheet name="outliers worksheet data" sheetId="49" r:id="rId22"/>
    <sheet name="STEP9 Test1 Outliers" sheetId="35" r:id="rId23"/>
    <sheet name="STEP9 Test1 Outliers Removed" sheetId="50" r:id="rId24"/>
    <sheet name="STEP9 Model Selection" sheetId="28" r:id="rId25"/>
    <sheet name="STEP9 Final Model" sheetId="40" r:id="rId26"/>
    <sheet name="Final Pres Model" sheetId="48" r:id="rId27"/>
    <sheet name="STEP9 Testing Residual" sheetId="36" r:id="rId28"/>
    <sheet name="STEP9 Train" sheetId="51" r:id="rId29"/>
    <sheet name="STEP9 Train Test Model " sheetId="44" r:id="rId30"/>
    <sheet name="STEP9 Model Fit" sheetId="37" r:id="rId31"/>
    <sheet name="STEP10 Validation 1 old" sheetId="38" r:id="rId32"/>
    <sheet name="Validation Presentation" sheetId="54" r:id="rId33"/>
    <sheet name="STEP10  10 Fold Val 1" sheetId="53" r:id="rId34"/>
    <sheet name="STEP10 10 Fold Cross Val 2" sheetId="39" r:id="rId35"/>
    <sheet name="STEP10 Random Forest Val 3" sheetId="52" r:id="rId36"/>
  </sheets>
  <definedNames>
    <definedName name="_xlnm._FilterDatabase" localSheetId="21" hidden="1">'outliers worksheet data'!$A$1:$K$141</definedName>
    <definedName name="_xlnm._FilterDatabase" localSheetId="6" hidden="1">'STEP4 Data Field Characteristic'!$A$2:$M$309</definedName>
    <definedName name="_xlnm._FilterDatabase" localSheetId="10" hidden="1">'STEP6 Covid Demo Freq'!$J$4:$N$144</definedName>
    <definedName name="_xlnm._FilterDatabase" localSheetId="13" hidden="1">'STEP7 Correlation'!$A$7:$O$101</definedName>
    <definedName name="_xlnm._FilterDatabase" localSheetId="22" hidden="1">'STEP9 Test1 Outliers'!$M$62:$R$202</definedName>
    <definedName name="COVID_DATA">#REF!</definedName>
  </definedNames>
  <calcPr calcId="191029"/>
  <pivotCaches>
    <pivotCache cacheId="0" r:id="rId37"/>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OVID_DATA" name="COVID_DATA" connection="WorksheetConnection_Working Data V3.xlsx!COVID_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74" i="45" l="1"/>
  <c r="E74" i="45"/>
  <c r="F28" i="54" l="1"/>
  <c r="F25" i="54"/>
  <c r="F22" i="54"/>
  <c r="F21" i="54"/>
  <c r="D7" i="54"/>
  <c r="D6" i="54"/>
  <c r="H14" i="48" l="1"/>
  <c r="F14" i="48"/>
  <c r="H59" i="35"/>
  <c r="H32" i="47"/>
  <c r="H31" i="47"/>
  <c r="H30" i="47"/>
  <c r="H29" i="47"/>
  <c r="H28" i="47"/>
  <c r="H27" i="47"/>
  <c r="H33" i="47"/>
  <c r="O87" i="46"/>
  <c r="N87" i="46"/>
  <c r="M69" i="46"/>
  <c r="M87" i="46" s="1"/>
  <c r="E4" i="46"/>
  <c r="E5" i="46" s="1"/>
  <c r="E6" i="46" s="1"/>
  <c r="E7" i="46" s="1"/>
  <c r="E8" i="46" s="1"/>
  <c r="E9" i="46" s="1"/>
  <c r="E10" i="46" s="1"/>
  <c r="E11" i="46" s="1"/>
  <c r="E12" i="46" s="1"/>
  <c r="C146" i="18" l="1"/>
  <c r="B146" i="18"/>
  <c r="R66" i="18"/>
  <c r="Q66" i="18"/>
  <c r="M66" i="18"/>
  <c r="L66" i="18"/>
  <c r="G15" i="18"/>
  <c r="H15" i="18"/>
  <c r="M9" i="26" l="1"/>
  <c r="N9" i="26" s="1"/>
  <c r="M10" i="26"/>
  <c r="N10" i="26" s="1"/>
  <c r="M11" i="26"/>
  <c r="N11" i="26" s="1"/>
  <c r="M12" i="26"/>
  <c r="N12" i="26" s="1"/>
  <c r="M13" i="26"/>
  <c r="N13" i="26" s="1"/>
  <c r="M14" i="26"/>
  <c r="N14" i="26" s="1"/>
  <c r="M15" i="26"/>
  <c r="N15" i="26" s="1"/>
  <c r="M16" i="26"/>
  <c r="N16" i="26" s="1"/>
  <c r="M17" i="26"/>
  <c r="N17" i="26" s="1"/>
  <c r="M18" i="26"/>
  <c r="N18" i="26" s="1"/>
  <c r="M19" i="26"/>
  <c r="N19" i="26" s="1"/>
  <c r="M20" i="26"/>
  <c r="N20" i="26" s="1"/>
  <c r="M22" i="26"/>
  <c r="N22" i="26" s="1"/>
  <c r="M23" i="26"/>
  <c r="N23" i="26" s="1"/>
  <c r="M24" i="26"/>
  <c r="N24" i="26" s="1"/>
  <c r="M25" i="26"/>
  <c r="N25" i="26" s="1"/>
  <c r="M26" i="26"/>
  <c r="N26" i="26" s="1"/>
  <c r="M27" i="26"/>
  <c r="N27" i="26" s="1"/>
  <c r="M28" i="26"/>
  <c r="N28" i="26" s="1"/>
  <c r="M29" i="26"/>
  <c r="N29" i="26" s="1"/>
  <c r="M30" i="26"/>
  <c r="N30" i="26" s="1"/>
  <c r="M31" i="26"/>
  <c r="N31" i="26" s="1"/>
  <c r="M32" i="26"/>
  <c r="N32" i="26" s="1"/>
  <c r="M33" i="26"/>
  <c r="N33" i="26" s="1"/>
  <c r="M34" i="26"/>
  <c r="N34" i="26" s="1"/>
  <c r="M35" i="26"/>
  <c r="N35" i="26" s="1"/>
  <c r="M36" i="26"/>
  <c r="N36" i="26" s="1"/>
  <c r="M37" i="26"/>
  <c r="N37" i="26" s="1"/>
  <c r="M38" i="26"/>
  <c r="N38" i="26" s="1"/>
  <c r="M39" i="26"/>
  <c r="N39" i="26" s="1"/>
  <c r="M40" i="26"/>
  <c r="N40" i="26" s="1"/>
  <c r="M41" i="26"/>
  <c r="N41" i="26" s="1"/>
  <c r="M42" i="26"/>
  <c r="N42" i="26" s="1"/>
  <c r="M43" i="26"/>
  <c r="N43" i="26" s="1"/>
  <c r="M44" i="26"/>
  <c r="N44" i="26" s="1"/>
  <c r="M45" i="26"/>
  <c r="N45" i="26" s="1"/>
  <c r="M46" i="26"/>
  <c r="N46" i="26" s="1"/>
  <c r="M47" i="26"/>
  <c r="N47" i="26" s="1"/>
  <c r="M48" i="26"/>
  <c r="N48" i="26" s="1"/>
  <c r="M49" i="26"/>
  <c r="N49" i="26" s="1"/>
  <c r="M50" i="26"/>
  <c r="N50" i="26" s="1"/>
  <c r="M51" i="26"/>
  <c r="N51" i="26" s="1"/>
  <c r="M53" i="26"/>
  <c r="N53" i="26" s="1"/>
  <c r="M54" i="26"/>
  <c r="N54" i="26" s="1"/>
  <c r="M55" i="26"/>
  <c r="N55" i="26" s="1"/>
  <c r="M56" i="26"/>
  <c r="N56" i="26" s="1"/>
  <c r="M57" i="26"/>
  <c r="N57" i="26" s="1"/>
  <c r="M58" i="26"/>
  <c r="N58" i="26" s="1"/>
  <c r="M59" i="26"/>
  <c r="N59" i="26" s="1"/>
  <c r="M60" i="26"/>
  <c r="N60" i="26" s="1"/>
  <c r="M61" i="26"/>
  <c r="N61" i="26" s="1"/>
  <c r="M62" i="26"/>
  <c r="N62" i="26" s="1"/>
  <c r="M63" i="26"/>
  <c r="N63" i="26" s="1"/>
  <c r="M64" i="26"/>
  <c r="N64" i="26" s="1"/>
  <c r="M65" i="26"/>
  <c r="N65" i="26" s="1"/>
  <c r="M66" i="26"/>
  <c r="N66" i="26" s="1"/>
  <c r="M67" i="26"/>
  <c r="N67" i="26" s="1"/>
  <c r="M68" i="26"/>
  <c r="N68" i="26" s="1"/>
  <c r="M69" i="26"/>
  <c r="N69" i="26" s="1"/>
  <c r="M70" i="26"/>
  <c r="N70" i="26" s="1"/>
  <c r="M71" i="26"/>
  <c r="N71" i="26" s="1"/>
  <c r="M72" i="26"/>
  <c r="N72" i="26" s="1"/>
  <c r="M73" i="26"/>
  <c r="N73" i="26" s="1"/>
  <c r="M74" i="26"/>
  <c r="N74" i="26" s="1"/>
  <c r="M75" i="26"/>
  <c r="N75" i="26" s="1"/>
  <c r="M76" i="26"/>
  <c r="N76" i="26" s="1"/>
  <c r="M77" i="26"/>
  <c r="N77" i="26" s="1"/>
  <c r="M78" i="26"/>
  <c r="N78" i="26" s="1"/>
  <c r="M79" i="26"/>
  <c r="N79" i="26" s="1"/>
  <c r="M80" i="26"/>
  <c r="N80" i="26" s="1"/>
  <c r="M81" i="26"/>
  <c r="N81" i="26" s="1"/>
  <c r="M82" i="26"/>
  <c r="N82" i="26" s="1"/>
  <c r="M83" i="26"/>
  <c r="N83" i="26" s="1"/>
  <c r="M84" i="26"/>
  <c r="N84" i="26" s="1"/>
  <c r="M85" i="26"/>
  <c r="N85" i="26" s="1"/>
  <c r="M86" i="26"/>
  <c r="N86" i="26" s="1"/>
  <c r="M87" i="26"/>
  <c r="N87" i="26" s="1"/>
  <c r="M88" i="26"/>
  <c r="N88" i="26" s="1"/>
  <c r="M89" i="26"/>
  <c r="N89" i="26" s="1"/>
  <c r="M90" i="26"/>
  <c r="N90" i="26" s="1"/>
  <c r="M91" i="26"/>
  <c r="N91" i="26" s="1"/>
  <c r="M92" i="26"/>
  <c r="N92" i="26" s="1"/>
  <c r="M93" i="26"/>
  <c r="N93" i="26" s="1"/>
  <c r="M94" i="26"/>
  <c r="N94" i="26" s="1"/>
  <c r="M95" i="26"/>
  <c r="N95" i="26" s="1"/>
  <c r="M96" i="26"/>
  <c r="N96" i="26" s="1"/>
  <c r="M97" i="26"/>
  <c r="N97" i="26" s="1"/>
  <c r="M98" i="26"/>
  <c r="N98" i="26" s="1"/>
  <c r="M99" i="26"/>
  <c r="N99" i="26" s="1"/>
  <c r="M100" i="26"/>
  <c r="N100" i="26" s="1"/>
  <c r="M101" i="26"/>
  <c r="N101" i="26" s="1"/>
  <c r="M8" i="26"/>
  <c r="N8" i="26" s="1"/>
  <c r="L99" i="26"/>
  <c r="L101" i="26"/>
  <c r="L100" i="26"/>
  <c r="L98" i="26"/>
  <c r="L97" i="26"/>
  <c r="G97" i="26"/>
  <c r="G98" i="26"/>
  <c r="G99" i="26"/>
  <c r="G100" i="26"/>
  <c r="G101" i="26"/>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6B80968-E618-4BD1-BBF2-BBA0407C14F2}"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9199E1A7-75CE-4790-B4B0-4014CEC2C6A6}" name="WorksheetConnection_Working Data V3.xlsx!COVID_DATA" type="102" refreshedVersion="6" minRefreshableVersion="5">
    <extLst>
      <ext xmlns:x15="http://schemas.microsoft.com/office/spreadsheetml/2010/11/main" uri="{DE250136-89BD-433C-8126-D09CA5730AF9}">
        <x15:connection id="COVID_DATA" autoDelete="1">
          <x15:rangePr sourceName="COVID_DATA"/>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COVID_DATA].[Age_Group].[All]}"/>
    <s v="{[COVID_DATA].[EPISODE_MEND].[All]}"/>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<sst xmlns="http://schemas.openxmlformats.org/spreadsheetml/2006/main" count="14159" uniqueCount="4493">
  <si>
    <t>Purpose</t>
  </si>
  <si>
    <t>OUTPUT</t>
  </si>
  <si>
    <t>STEP1_Data_Import.sas</t>
  </si>
  <si>
    <t>STEP2_Data_Clean_COVID.sas</t>
  </si>
  <si>
    <t>STEP3_Data_Clean_Demo.sas</t>
  </si>
  <si>
    <t>Extract required demographic information including totals for %
Transpose data into format to create variables for each indicator
create categories that make sense for each demographic element
create percentage of population for each element</t>
  </si>
  <si>
    <t>COVID.DEMOGRAPHICS</t>
  </si>
  <si>
    <t>COVID.COVID_DATA</t>
  </si>
  <si>
    <t>COVID.COVID_SUMMARY</t>
  </si>
  <si>
    <t xml:space="preserve">COVID.COVID_SUMMARY
</t>
  </si>
  <si>
    <t xml:space="preserve">COVID.COVID_SUMMARY_DATE
</t>
  </si>
  <si>
    <t>COVID.COVID_NBH_SUMMARY</t>
  </si>
  <si>
    <t xml:space="preserve">Import NBH_Demographics.xlsx
</t>
  </si>
  <si>
    <t>COVID.NBH_DEMO_RAW</t>
  </si>
  <si>
    <t>Import Covid19_cases.xlsx</t>
  </si>
  <si>
    <t>COVID.COVID_DATA_RAW</t>
  </si>
  <si>
    <t>COVID.NBH_NIA_RAW</t>
  </si>
  <si>
    <t>COVID.NBH_SH_RAW</t>
  </si>
  <si>
    <t>COVID.NBH_DATA</t>
  </si>
  <si>
    <t>Import MBH_NIA.xlsx</t>
  </si>
  <si>
    <t>Import NBH_Social_Housing.xlsx</t>
  </si>
  <si>
    <t>Import NBH_Referemce.xlsx</t>
  </si>
  <si>
    <t>Clean up neighbourhood names
Convert missing neighbourhood id's to unknown/999
Join  NBH_SH_RAW, NBH_NIA_RAW, Covid Data
COVID Data: 
- create weekend &amp; monthend date
- create counts for cases, fatalities, etc
- create categorical counts for source_of_infection, outcome, hospital statuses</t>
  </si>
  <si>
    <t>create 7 day rolling average by episode date
create cummulative case count by episode date</t>
  </si>
  <si>
    <t>Summarize COVID data by neighbourhood
determine infection rates, rates for infection source, fatality rate, hospitalization rate, etc
join to demographics data</t>
  </si>
  <si>
    <t>Determine top decile based on infection rate (top 14 neighbourhoods with highest infection rate)</t>
  </si>
  <si>
    <t>Determine bottom deciles based on infection rate (top 14 neighbourhoods with lowest infection rate)</t>
  </si>
  <si>
    <t>NAME</t>
  </si>
  <si>
    <t>TYPE</t>
  </si>
  <si>
    <t>LENGTH</t>
  </si>
  <si>
    <t>VARNUM</t>
  </si>
  <si>
    <t>LABEL</t>
  </si>
  <si>
    <t>FORMAT</t>
  </si>
  <si>
    <t>Age_Group</t>
  </si>
  <si>
    <t>$</t>
  </si>
  <si>
    <t>Assigned_ID</t>
  </si>
  <si>
    <t>BEST</t>
  </si>
  <si>
    <t>CASE_ACTIVE</t>
  </si>
  <si>
    <t>CASE_FATAL</t>
  </si>
  <si>
    <t>CASE_RESOLVED</t>
  </si>
  <si>
    <t>CUR_HOSPITALIZED</t>
  </si>
  <si>
    <t>CUR_INTUBATED</t>
  </si>
  <si>
    <t>CUR_IN_ICU</t>
  </si>
  <si>
    <t>Client_Gender</t>
  </si>
  <si>
    <t>EPISODE_MEND</t>
  </si>
  <si>
    <t>DATE</t>
  </si>
  <si>
    <t>EPISODE_WEND</t>
  </si>
  <si>
    <t>EPISODE_WEND2</t>
  </si>
  <si>
    <t>MMDDYY</t>
  </si>
  <si>
    <t>EPISODE_WEND3</t>
  </si>
  <si>
    <t>YYMMDD</t>
  </si>
  <si>
    <t>Episode_Date</t>
  </si>
  <si>
    <t>FSA</t>
  </si>
  <si>
    <t>INFECT_CLOSE_CONT</t>
  </si>
  <si>
    <t>INFECT_COMMUNITY</t>
  </si>
  <si>
    <t>INFECT_NO_INFO</t>
  </si>
  <si>
    <t>INFECT_OB_CONGR</t>
  </si>
  <si>
    <t>INFECT_OB_HEALTH</t>
  </si>
  <si>
    <t>INFECT_OB_OTHER</t>
  </si>
  <si>
    <t>INFECT_PENDING</t>
  </si>
  <si>
    <t>INFECT_TRAVEL</t>
  </si>
  <si>
    <t>NEIGHBOURHOOD_ID</t>
  </si>
  <si>
    <t>Reported_Date</t>
  </si>
  <si>
    <t>TOT_HOSPITALIZED</t>
  </si>
  <si>
    <t>TOT_INTUBATED</t>
  </si>
  <si>
    <t>TOT_IN_ICU</t>
  </si>
  <si>
    <t>case_count</t>
  </si>
  <si>
    <t>neighbourhood_name</t>
  </si>
  <si>
    <t>ACTIVE_CASES</t>
  </si>
  <si>
    <t>AGE1_0_to_14</t>
  </si>
  <si>
    <t>COMMA</t>
  </si>
  <si>
    <t>AGE1_15_to_24</t>
  </si>
  <si>
    <t>AGE1_25_to_54</t>
  </si>
  <si>
    <t>AGE1_55_to_64</t>
  </si>
  <si>
    <t>AGE1_65_to_84</t>
  </si>
  <si>
    <t>AGE1_85_up</t>
  </si>
  <si>
    <t>AGE_00_to_19</t>
  </si>
  <si>
    <t>AGE_20_to_39</t>
  </si>
  <si>
    <t>AGE_40_to_64</t>
  </si>
  <si>
    <t>AGE_65_UP</t>
  </si>
  <si>
    <t>COMM_Bicycle</t>
  </si>
  <si>
    <t>COMM_Other</t>
  </si>
  <si>
    <t>COMM_Public_Transit</t>
  </si>
  <si>
    <t>COMM_Tot</t>
  </si>
  <si>
    <t>COMM_Vehicle_Driver</t>
  </si>
  <si>
    <t>COMM_Vehicle_Pass</t>
  </si>
  <si>
    <t>COMM_Walk</t>
  </si>
  <si>
    <t>DWEL_Apart</t>
  </si>
  <si>
    <t>DWEL_Attached</t>
  </si>
  <si>
    <t>DWEL_Movable</t>
  </si>
  <si>
    <t>DWEL_SD_House</t>
  </si>
  <si>
    <t>EDU_College_Trades</t>
  </si>
  <si>
    <t>EDU_High_School</t>
  </si>
  <si>
    <t>EDU_None</t>
  </si>
  <si>
    <t>EDU_Tot</t>
  </si>
  <si>
    <t>EDU_University</t>
  </si>
  <si>
    <t>FATAL_CASES</t>
  </si>
  <si>
    <t>HH_1_Person</t>
  </si>
  <si>
    <t>HH_2_Persons</t>
  </si>
  <si>
    <t>HH_3_Persons</t>
  </si>
  <si>
    <t>HH_4_Persons</t>
  </si>
  <si>
    <t>HH_5_Persons</t>
  </si>
  <si>
    <t>HH_Tot</t>
  </si>
  <si>
    <t>IMM_1981_2000</t>
  </si>
  <si>
    <t>IMM_2001_2016</t>
  </si>
  <si>
    <t>IMM_Before_1981</t>
  </si>
  <si>
    <t>IMM_Non_Imm</t>
  </si>
  <si>
    <t>IMM_Non_Perm_res</t>
  </si>
  <si>
    <t>INCHH_25000_50000</t>
  </si>
  <si>
    <t>INCHH_50000_99999</t>
  </si>
  <si>
    <t>INCHH_Over_100000</t>
  </si>
  <si>
    <t>INCHH_Under_25000</t>
  </si>
  <si>
    <t>INCIND_Pop_with_amount</t>
  </si>
  <si>
    <t>INCIND_Population_15up</t>
  </si>
  <si>
    <t>INCIND_pop_low_inc</t>
  </si>
  <si>
    <t>IND_Cat_11</t>
  </si>
  <si>
    <t>IND_Cat_21</t>
  </si>
  <si>
    <t>IND_Cat_22</t>
  </si>
  <si>
    <t>IND_Cat_23</t>
  </si>
  <si>
    <t>IND_Cat_31</t>
  </si>
  <si>
    <t>IND_Cat_41</t>
  </si>
  <si>
    <t>IND_Cat_44</t>
  </si>
  <si>
    <t>IND_Cat_48</t>
  </si>
  <si>
    <t>IND_Cat_51</t>
  </si>
  <si>
    <t>IND_Cat_52</t>
  </si>
  <si>
    <t>IND_Cat_53</t>
  </si>
  <si>
    <t>IND_Cat_54</t>
  </si>
  <si>
    <t>IND_Cat_55</t>
  </si>
  <si>
    <t>IND_Cat_56</t>
  </si>
  <si>
    <t>IND_Cat_61</t>
  </si>
  <si>
    <t>IND_Cat_62</t>
  </si>
  <si>
    <t>IND_Cat_71</t>
  </si>
  <si>
    <t>IND_Cat_72</t>
  </si>
  <si>
    <t>IND_Cat_81</t>
  </si>
  <si>
    <t>IND_Cat_91</t>
  </si>
  <si>
    <t>IND_Ess_NO</t>
  </si>
  <si>
    <t>IND_Ess_Yes</t>
  </si>
  <si>
    <t>IND_Tot</t>
  </si>
  <si>
    <t>INFECTION_RATE</t>
  </si>
  <si>
    <t>NBH_NIA_IND</t>
  </si>
  <si>
    <t>NBH_SH_RGI</t>
  </si>
  <si>
    <t>NBH_SH_UNITS</t>
  </si>
  <si>
    <t>NIA_IND</t>
  </si>
  <si>
    <t>OCC_Cat_0</t>
  </si>
  <si>
    <t>OCC_Cat_1</t>
  </si>
  <si>
    <t>OCC_Cat_2</t>
  </si>
  <si>
    <t>OCC_Cat_3</t>
  </si>
  <si>
    <t>OCC_Cat_4</t>
  </si>
  <si>
    <t>OCC_Cat_5</t>
  </si>
  <si>
    <t>OCC_Cat_6</t>
  </si>
  <si>
    <t>OCC_Cat_7</t>
  </si>
  <si>
    <t>OCC_Cat_8</t>
  </si>
  <si>
    <t>OCC_Cat_9</t>
  </si>
  <si>
    <t>OCC_Ess_No</t>
  </si>
  <si>
    <t>OCC_Ess_Yes</t>
  </si>
  <si>
    <t>OCC_NA</t>
  </si>
  <si>
    <t>OCC_Tot</t>
  </si>
  <si>
    <t>POP_density</t>
  </si>
  <si>
    <t>POP_land_area</t>
  </si>
  <si>
    <t>POP_population</t>
  </si>
  <si>
    <t>P_AGE1_0_to_14</t>
  </si>
  <si>
    <t>P_AGE1_15_to_24</t>
  </si>
  <si>
    <t>P_AGE1_25_to_54</t>
  </si>
  <si>
    <t>P_AGE1_55_to_64</t>
  </si>
  <si>
    <t>P_AGE1_65_to_84</t>
  </si>
  <si>
    <t>P_AGE1_85_UP</t>
  </si>
  <si>
    <t>P_AGE_00_to_19</t>
  </si>
  <si>
    <t>P_AGE_20_to_39</t>
  </si>
  <si>
    <t>P_AGE_40_to_64</t>
  </si>
  <si>
    <t>P_AGE_65_up</t>
  </si>
  <si>
    <t>P_COMM_Bicycle</t>
  </si>
  <si>
    <t>P_COMM_Other</t>
  </si>
  <si>
    <t>P_COMM_Public_Transit</t>
  </si>
  <si>
    <t>P_COMM_Vehicle_Driver</t>
  </si>
  <si>
    <t>P_COMM_Vehicle_Pass</t>
  </si>
  <si>
    <t>P_COMM_Walk</t>
  </si>
  <si>
    <t>P_DWEL_Apart</t>
  </si>
  <si>
    <t>P_DWEL_Attached</t>
  </si>
  <si>
    <t>P_DWEL_Movable</t>
  </si>
  <si>
    <t>P_DWEL_SD_House</t>
  </si>
  <si>
    <t>P_EDU_College_Trades</t>
  </si>
  <si>
    <t>P_EDU_High_School</t>
  </si>
  <si>
    <t>P_EDU_None</t>
  </si>
  <si>
    <t>P_EDU_University</t>
  </si>
  <si>
    <t>P_FATALITY_RATE</t>
  </si>
  <si>
    <t>P_HH_1_Person</t>
  </si>
  <si>
    <t>P_HH_2_Persons</t>
  </si>
  <si>
    <t>P_HH_3_Persons</t>
  </si>
  <si>
    <t>P_HH_4_Persons</t>
  </si>
  <si>
    <t>P_HH_5_Persons</t>
  </si>
  <si>
    <t>P_HH_Avg_Size</t>
  </si>
  <si>
    <t>P_Hospital_RATE</t>
  </si>
  <si>
    <t>P_ICU_RATE</t>
  </si>
  <si>
    <t>P_IMM_1981_2000</t>
  </si>
  <si>
    <t>P_IMM_1Non_Perm_Res</t>
  </si>
  <si>
    <t>P_IMM_2001_2016</t>
  </si>
  <si>
    <t>P_IMM_Before_1981</t>
  </si>
  <si>
    <t>P_IMM_Non_Imm</t>
  </si>
  <si>
    <t>P_INCIND_Total_Avg</t>
  </si>
  <si>
    <t>P_INCIND_pop_low_inc</t>
  </si>
  <si>
    <t>P_INC_25000_50000</t>
  </si>
  <si>
    <t>P_INC_50000_99999</t>
  </si>
  <si>
    <t>P_INC_Over_100000</t>
  </si>
  <si>
    <t>P_INC_Under_25000</t>
  </si>
  <si>
    <t>P_IND_Cat_11</t>
  </si>
  <si>
    <t>P_IND_Cat_21</t>
  </si>
  <si>
    <t>P_IND_Cat_22</t>
  </si>
  <si>
    <t>P_IND_Cat_23</t>
  </si>
  <si>
    <t>P_IND_Cat_31</t>
  </si>
  <si>
    <t>P_IND_Cat_41</t>
  </si>
  <si>
    <t>P_IND_Cat_44</t>
  </si>
  <si>
    <t>P_IND_Cat_48</t>
  </si>
  <si>
    <t>P_IND_Cat_51</t>
  </si>
  <si>
    <t>P_IND_Cat_52</t>
  </si>
  <si>
    <t>P_IND_Cat_53</t>
  </si>
  <si>
    <t>P_IND_Cat_54</t>
  </si>
  <si>
    <t>P_IND_Cat_55</t>
  </si>
  <si>
    <t>P_IND_Cat_56</t>
  </si>
  <si>
    <t>P_IND_Cat_61</t>
  </si>
  <si>
    <t>P_IND_Cat_62</t>
  </si>
  <si>
    <t>P_IND_Cat_71</t>
  </si>
  <si>
    <t>P_IND_Cat_72</t>
  </si>
  <si>
    <t>P_IND_Cat_81</t>
  </si>
  <si>
    <t>P_IND_Cat_91</t>
  </si>
  <si>
    <t>P_IND_Ess_No</t>
  </si>
  <si>
    <t>P_IND_Ess_Yes</t>
  </si>
  <si>
    <t>P_INFECT_CLOSE_CONT</t>
  </si>
  <si>
    <t>P_INFECT_COMMUNITY</t>
  </si>
  <si>
    <t>P_INFECT_NO_INFO</t>
  </si>
  <si>
    <t>P_INFECT_OB_CONGR</t>
  </si>
  <si>
    <t>P_INFECT_OB_HEALTH</t>
  </si>
  <si>
    <t>P_INFECT_OB_OTHER</t>
  </si>
  <si>
    <t>P_INFECT_PENDING</t>
  </si>
  <si>
    <t>P_INFECT_TRAVEL</t>
  </si>
  <si>
    <t>P_NBH_SH_UNITS</t>
  </si>
  <si>
    <t>P_OCC_0</t>
  </si>
  <si>
    <t>P_OCC_1</t>
  </si>
  <si>
    <t>P_OCC_2</t>
  </si>
  <si>
    <t>P_OCC_3</t>
  </si>
  <si>
    <t>P_OCC_4</t>
  </si>
  <si>
    <t>P_OCC_5</t>
  </si>
  <si>
    <t>P_OCC_6</t>
  </si>
  <si>
    <t>P_OCC_7</t>
  </si>
  <si>
    <t>P_OCC_8</t>
  </si>
  <si>
    <t>P_OCC_9</t>
  </si>
  <si>
    <t>P_OCC_Ess_No</t>
  </si>
  <si>
    <t>P_OCC_Ess_Yes</t>
  </si>
  <si>
    <t>P_OCC_NA</t>
  </si>
  <si>
    <t>P_VM_Arab</t>
  </si>
  <si>
    <t>P_VM_Black</t>
  </si>
  <si>
    <t>P_VM_Chinese</t>
  </si>
  <si>
    <t>P_VM_Filipino</t>
  </si>
  <si>
    <t>P_VM_Japanese</t>
  </si>
  <si>
    <t>P_VM_Korean</t>
  </si>
  <si>
    <t>P_VM_Latin_American</t>
  </si>
  <si>
    <t>P_VM_Multiple</t>
  </si>
  <si>
    <t>P_VM_Not_Vismin</t>
  </si>
  <si>
    <t>P_VM_Other</t>
  </si>
  <si>
    <t>P_VM_South_Asian</t>
  </si>
  <si>
    <t>P_VM_Southeast_Asian</t>
  </si>
  <si>
    <t>P_VM_West_Asian</t>
  </si>
  <si>
    <t>RESOLVED_CASES</t>
  </si>
  <si>
    <t>TOTAL_CASES</t>
  </si>
  <si>
    <t>VM_Black</t>
  </si>
  <si>
    <t>VM_Chinese</t>
  </si>
  <si>
    <t>VM_Filipino</t>
  </si>
  <si>
    <t>VM_Japanese</t>
  </si>
  <si>
    <t>VM_Korean</t>
  </si>
  <si>
    <t>VM_Latin_American</t>
  </si>
  <si>
    <t>VM_Multiple</t>
  </si>
  <si>
    <t>VM_Not_Vismin</t>
  </si>
  <si>
    <t>VM_Other</t>
  </si>
  <si>
    <t>VM_South_Asian</t>
  </si>
  <si>
    <t>VM_Southeast_Asian</t>
  </si>
  <si>
    <t>VM_West_Asian</t>
  </si>
  <si>
    <t>cumulative_cases</t>
  </si>
  <si>
    <t>AVG_7_DAY_ROL</t>
  </si>
  <si>
    <t>COVID.COVID_SUMMARY_Date</t>
  </si>
  <si>
    <t>Table</t>
  </si>
  <si>
    <t>TABLE</t>
  </si>
  <si>
    <t>Proc Contents</t>
  </si>
  <si>
    <t>Proc Mean</t>
  </si>
  <si>
    <t>_FREQ_</t>
  </si>
  <si>
    <t>_STAT_</t>
  </si>
  <si>
    <t>_TYPE_</t>
  </si>
  <si>
    <t>N</t>
  </si>
  <si>
    <t>MIN</t>
  </si>
  <si>
    <t>01/21/2020</t>
  </si>
  <si>
    <t>01/24/2020</t>
  </si>
  <si>
    <t>01/23/2020</t>
  </si>
  <si>
    <t>MAX</t>
  </si>
  <si>
    <t>MEAN</t>
  </si>
  <si>
    <t>STD</t>
  </si>
  <si>
    <t>Mars0920</t>
  </si>
  <si>
    <t>12/26/1960</t>
  </si>
  <si>
    <t>04/14/1960</t>
  </si>
  <si>
    <t>.</t>
  </si>
  <si>
    <t>19 and younger</t>
  </si>
  <si>
    <t>20 to 29 Years</t>
  </si>
  <si>
    <t>30 to 39 Years</t>
  </si>
  <si>
    <t>40 to 49 Years</t>
  </si>
  <si>
    <t>50 to 59 Years</t>
  </si>
  <si>
    <t>60 to 69 Years</t>
  </si>
  <si>
    <t>70 to 79 Years</t>
  </si>
  <si>
    <t>80 to 89 Years</t>
  </si>
  <si>
    <t>90 and older</t>
  </si>
  <si>
    <t>F_Age_Group</t>
  </si>
  <si>
    <t>Frequency</t>
  </si>
  <si>
    <t>Percent</t>
  </si>
  <si>
    <t>CumFrequency</t>
  </si>
  <si>
    <t>CumPercent</t>
  </si>
  <si>
    <t>F_case_count</t>
  </si>
  <si>
    <t>F_CASE_FATAL</t>
  </si>
  <si>
    <t>Table Age_Group</t>
  </si>
  <si>
    <t>Table case_count</t>
  </si>
  <si>
    <t>Table CASE_FATAL</t>
  </si>
  <si>
    <t>F_NEIGHBOURHOOD_ID</t>
  </si>
  <si>
    <t>Table NEIGHBOURHOOD_ID</t>
  </si>
  <si>
    <t>F_EPISODE_WEND</t>
  </si>
  <si>
    <t>Table EPISODE_WEND</t>
  </si>
  <si>
    <t xml:space="preserve">   24JAN2020</t>
  </si>
  <si>
    <t xml:space="preserve">   31JAN2020</t>
  </si>
  <si>
    <t xml:space="preserve">   07FEB2020</t>
  </si>
  <si>
    <t xml:space="preserve">   14FEB2020</t>
  </si>
  <si>
    <t xml:space="preserve">   21FEB2020</t>
  </si>
  <si>
    <t xml:space="preserve">   28FEB2020</t>
  </si>
  <si>
    <t xml:space="preserve">   06MAR2020</t>
  </si>
  <si>
    <t xml:space="preserve">   13MAR2020</t>
  </si>
  <si>
    <t xml:space="preserve">   20MAR2020</t>
  </si>
  <si>
    <t xml:space="preserve">   27MAR2020</t>
  </si>
  <si>
    <t xml:space="preserve">   03APR2020</t>
  </si>
  <si>
    <t xml:space="preserve">   10APR2020</t>
  </si>
  <si>
    <t xml:space="preserve">   17APR2020</t>
  </si>
  <si>
    <t xml:space="preserve">   24APR2020</t>
  </si>
  <si>
    <t xml:space="preserve">   01MAY2020</t>
  </si>
  <si>
    <t xml:space="preserve">   08MAY2020</t>
  </si>
  <si>
    <t xml:space="preserve">   15MAY2020</t>
  </si>
  <si>
    <t xml:space="preserve">   22MAY2020</t>
  </si>
  <si>
    <t xml:space="preserve">   29MAY2020</t>
  </si>
  <si>
    <t xml:space="preserve">   05JUN2020</t>
  </si>
  <si>
    <t xml:space="preserve">   12JUN2020</t>
  </si>
  <si>
    <t xml:space="preserve">   19JUN2020</t>
  </si>
  <si>
    <t xml:space="preserve">   26JUN2020</t>
  </si>
  <si>
    <t xml:space="preserve">   03JUL2020</t>
  </si>
  <si>
    <t xml:space="preserve">   10JUL2020</t>
  </si>
  <si>
    <t xml:space="preserve">   17JUL2020</t>
  </si>
  <si>
    <t xml:space="preserve">   24JUL2020</t>
  </si>
  <si>
    <t xml:space="preserve">   31JUL2020</t>
  </si>
  <si>
    <t xml:space="preserve">   07AUG2020</t>
  </si>
  <si>
    <t xml:space="preserve">   14AUG2020</t>
  </si>
  <si>
    <t xml:space="preserve">   21AUG2020</t>
  </si>
  <si>
    <t xml:space="preserve">   28AUG2020</t>
  </si>
  <si>
    <t xml:space="preserve">   04SEP2020</t>
  </si>
  <si>
    <t xml:space="preserve">   11SEP2020</t>
  </si>
  <si>
    <t xml:space="preserve">   18SEP2020</t>
  </si>
  <si>
    <t xml:space="preserve">   25SEP2020</t>
  </si>
  <si>
    <t xml:space="preserve">   02OCT2020</t>
  </si>
  <si>
    <t xml:space="preserve">   09OCT2020</t>
  </si>
  <si>
    <t xml:space="preserve">   16OCT2020</t>
  </si>
  <si>
    <t xml:space="preserve">   23OCT2020</t>
  </si>
  <si>
    <t xml:space="preserve">   30OCT2020</t>
  </si>
  <si>
    <t xml:space="preserve">   06NOV2020</t>
  </si>
  <si>
    <t xml:space="preserve">   13NOV2020</t>
  </si>
  <si>
    <t xml:space="preserve">   20NOV2020</t>
  </si>
  <si>
    <t xml:space="preserve">   27NOV2020</t>
  </si>
  <si>
    <t xml:space="preserve">   04DEC2020</t>
  </si>
  <si>
    <t xml:space="preserve">   11DEC2020</t>
  </si>
  <si>
    <t xml:space="preserve">   18DEC2020</t>
  </si>
  <si>
    <t xml:space="preserve">   25DEC2020</t>
  </si>
  <si>
    <t xml:space="preserve">   01JAN2021</t>
  </si>
  <si>
    <t xml:space="preserve">   08JAN2021</t>
  </si>
  <si>
    <t xml:space="preserve">   15JAN2021</t>
  </si>
  <si>
    <t xml:space="preserve">   22JAN2021</t>
  </si>
  <si>
    <t xml:space="preserve">   29JAN2021</t>
  </si>
  <si>
    <t xml:space="preserve">   05FEB2021</t>
  </si>
  <si>
    <t xml:space="preserve">   12FEB2021</t>
  </si>
  <si>
    <t>Data Description</t>
  </si>
  <si>
    <t>COVID_DATA Freq</t>
  </si>
  <si>
    <t>COVID_DATA Charts</t>
  </si>
  <si>
    <t>Histogram's, graphs</t>
  </si>
  <si>
    <t>Table TOTAL_CASES</t>
  </si>
  <si>
    <t>Table FATAL_CASES</t>
  </si>
  <si>
    <t>create summarized COVD file by episode week ending, age_group, gender
Join to demographics to calculate infection rate</t>
  </si>
  <si>
    <t>POPULATION</t>
  </si>
  <si>
    <t>F_INFECTION_RATE</t>
  </si>
  <si>
    <t>Table INFECTION_RATE</t>
  </si>
  <si>
    <t>Education</t>
  </si>
  <si>
    <t>_NAME_</t>
  </si>
  <si>
    <t>CORR</t>
  </si>
  <si>
    <t>Correlation with Infection_rate</t>
  </si>
  <si>
    <t>Category</t>
  </si>
  <si>
    <t>Topic</t>
  </si>
  <si>
    <t>Characteristics of Source Data</t>
  </si>
  <si>
    <t>Columns/Fields Created</t>
  </si>
  <si>
    <t>Population</t>
  </si>
  <si>
    <t>Total Population</t>
  </si>
  <si>
    <t>Land area in sq km</t>
  </si>
  <si>
    <t>Population density per sq km</t>
  </si>
  <si>
    <t>Age Characteristics</t>
  </si>
  <si>
    <t>6 Age Categories:</t>
  </si>
  <si>
    <t>AGE_0_to_14</t>
  </si>
  <si>
    <t>AGE_15_to_24</t>
  </si>
  <si>
    <t>AGE_25_to_54</t>
  </si>
  <si>
    <t>AGE_55_to_64</t>
  </si>
  <si>
    <t>AGE_65_to_84</t>
  </si>
  <si>
    <t>AGE_85_up</t>
  </si>
  <si>
    <t>42 Categories</t>
  </si>
  <si>
    <t>Age groups by 5 years</t>
  </si>
  <si>
    <t>Families, households and marital status</t>
  </si>
  <si>
    <t>Household and dwelling characteristics</t>
  </si>
  <si>
    <t>Number of people in household</t>
  </si>
  <si>
    <t>Household and dwelling characteristics2</t>
  </si>
  <si>
    <t>Dwelling Type</t>
  </si>
  <si>
    <t>Income</t>
  </si>
  <si>
    <t>Source Data in groups of $5000</t>
  </si>
  <si>
    <t>Immigration and citizenship</t>
  </si>
  <si>
    <t>Immigrant status and period of immigration</t>
  </si>
  <si>
    <t>Non-immigrants</t>
  </si>
  <si>
    <t>Labour</t>
  </si>
  <si>
    <t>Occupation - National Occupational Classification (NOC) 2016</t>
  </si>
  <si>
    <t>Several:</t>
  </si>
  <si>
    <t>Occupation - not applicable</t>
  </si>
  <si>
    <t>OCC_Cat_NA</t>
  </si>
  <si>
    <t>0 Management occupations</t>
  </si>
  <si>
    <t>2 Natural and applied sciences and related occupations</t>
  </si>
  <si>
    <t>3 Health occupations</t>
  </si>
  <si>
    <t>4 Occupations in education, law and social, community and government services</t>
  </si>
  <si>
    <t>5 Occupations in art, culture, recreation and sport</t>
  </si>
  <si>
    <t>6 Sales and service occupations</t>
  </si>
  <si>
    <t>7 Trades, transport and equipment operators and related occupations</t>
  </si>
  <si>
    <t>8 Natural resources, agriculture and related production occupations</t>
  </si>
  <si>
    <t>9 Occupations in manufacturing and utilities</t>
  </si>
  <si>
    <t>Aboriginal peoples</t>
  </si>
  <si>
    <t>Aboriginal population</t>
  </si>
  <si>
    <t>Aboriginal identity</t>
  </si>
  <si>
    <t>Not significant</t>
  </si>
  <si>
    <t>Non-Aboriginal Identity</t>
  </si>
  <si>
    <t>Visible minority</t>
  </si>
  <si>
    <t>Visible minority population</t>
  </si>
  <si>
    <t>Several</t>
  </si>
  <si>
    <t>Immigrant Before 1981</t>
  </si>
  <si>
    <t>Immigrant 1981 to 1990</t>
  </si>
  <si>
    <t>Immigrant 1991 to 2000</t>
  </si>
  <si>
    <t>Immigrant 2001 to 2010</t>
  </si>
  <si>
    <t>Immigrant 2011 to 2016</t>
  </si>
  <si>
    <t>Non-permanent residents</t>
  </si>
  <si>
    <t>Journey to Work</t>
  </si>
  <si>
    <t>Main mode of commuting</t>
  </si>
  <si>
    <t>Car, truck, van - as a driver</t>
  </si>
  <si>
    <t>Car, truck, van - as a passenger</t>
  </si>
  <si>
    <t>Public transit</t>
  </si>
  <si>
    <t>Walked</t>
  </si>
  <si>
    <t>Bicycle</t>
  </si>
  <si>
    <t>Other method</t>
  </si>
  <si>
    <t>Industry – North America Industry Classification System</t>
  </si>
  <si>
    <t>11 Agriculture, forestry, fishing and hunting</t>
  </si>
  <si>
    <t>21 Mining, quarrying, and oil and gas extraction</t>
  </si>
  <si>
    <t>22 Utilities</t>
  </si>
  <si>
    <t>23 Construction</t>
  </si>
  <si>
    <t>31-33 Manufacturing</t>
  </si>
  <si>
    <t>41 Wholesale trade</t>
  </si>
  <si>
    <t>44-45 Retail trade</t>
  </si>
  <si>
    <t>48-49 Transportation and warehousing</t>
  </si>
  <si>
    <t>51 Information and cultural industries</t>
  </si>
  <si>
    <t>52 Finance and insurance</t>
  </si>
  <si>
    <t>53 Real estate and rental and leasing</t>
  </si>
  <si>
    <t>54 Professional, scientific and technical services</t>
  </si>
  <si>
    <t>55 Management of companies and enterprises</t>
  </si>
  <si>
    <t>56 Administrative and support, waste management and remediation services</t>
  </si>
  <si>
    <t>61 Educational services</t>
  </si>
  <si>
    <t>62 Health care and social assistance</t>
  </si>
  <si>
    <t>71 Arts, entertainment and recreation</t>
  </si>
  <si>
    <t>81 Other services (except public administration)</t>
  </si>
  <si>
    <t>91 Public administration</t>
  </si>
  <si>
    <t>Low Income</t>
  </si>
  <si>
    <t>Low Income population</t>
  </si>
  <si>
    <t>LINC_pop_num</t>
  </si>
  <si>
    <t>Low Income %</t>
  </si>
  <si>
    <t>LINC_pop_perc</t>
  </si>
  <si>
    <t>Neighbourhood Improvement Areas</t>
  </si>
  <si>
    <t>NIA</t>
  </si>
  <si>
    <t>List of 31 Neighbourhoods in Toronto identified as needing improvement</t>
  </si>
  <si>
    <t>Social Housing</t>
  </si>
  <si>
    <t>Units</t>
  </si>
  <si>
    <t>Number of Social Housing Units</t>
  </si>
  <si>
    <t xml:space="preserve">Income of households in 2015: Recategorized </t>
  </si>
  <si>
    <t>Field Description</t>
  </si>
  <si>
    <t>Total Income population with an amount</t>
  </si>
  <si>
    <t>Total Populatoinaged 15+</t>
  </si>
  <si>
    <t>Low income population based on LICO-AT</t>
  </si>
  <si>
    <t>% of low-income based on LICO-AT</t>
  </si>
  <si>
    <t>HH Income 50000 to 99999</t>
  </si>
  <si>
    <t>HH Income 25000 to 49999</t>
  </si>
  <si>
    <t>HH Income 100000 and over</t>
  </si>
  <si>
    <t>HH Income under 25000</t>
  </si>
  <si>
    <t>Total Populatoin aged 15+</t>
  </si>
  <si>
    <t>Avg Income</t>
  </si>
  <si>
    <t>Households with 1 person</t>
  </si>
  <si>
    <t>Households with 2 people</t>
  </si>
  <si>
    <t>Households with 3 people</t>
  </si>
  <si>
    <t>Households with 4 people</t>
  </si>
  <si>
    <t xml:space="preserve">Households with 5+ </t>
  </si>
  <si>
    <t xml:space="preserve">Total Households </t>
  </si>
  <si>
    <t>Average Household size</t>
  </si>
  <si>
    <t>Source Data Categories:</t>
  </si>
  <si>
    <t>No certificate, diploma or degree</t>
  </si>
  <si>
    <t>Secondary (high) school diploma or equivalency certificate</t>
  </si>
  <si>
    <t>Apprenticeship or trades certificate or diploma</t>
  </si>
  <si>
    <t>College, CEGEP or other non-university certificate or diploma</t>
  </si>
  <si>
    <t>University certificate or diploma below bachelor level</t>
  </si>
  <si>
    <t>Bachelors degree</t>
  </si>
  <si>
    <t>University certificate or diploma above bachelor level</t>
  </si>
  <si>
    <t>Masters degree</t>
  </si>
  <si>
    <t>Degree in medicine, dentistry, veterinary medicine or optometry</t>
  </si>
  <si>
    <t>Earned doctorate</t>
  </si>
  <si>
    <t>population aged 25 to 64 years in private households</t>
  </si>
  <si>
    <t>EDU_HS_Lower</t>
  </si>
  <si>
    <t>Highest Education High School or No Education</t>
  </si>
  <si>
    <t>Highest Education High School</t>
  </si>
  <si>
    <t>Highest Educaton NONE</t>
  </si>
  <si>
    <t>Total Education population (25 to 64)</t>
  </si>
  <si>
    <t>Highest Educaton : any university level</t>
  </si>
  <si>
    <t>In labour force Employed</t>
  </si>
  <si>
    <t>In labour force Unemployed</t>
  </si>
  <si>
    <t>1 Business, finance and administration occupations</t>
  </si>
  <si>
    <t>In the labour force</t>
  </si>
  <si>
    <t>Occupation not considered essential/work from home</t>
  </si>
  <si>
    <t>Occupation considered Essential/ no remote work</t>
  </si>
  <si>
    <t>Not Essential: Cat 0, Cat 1, Cat 2, Cat 4, Cat 5</t>
  </si>
  <si>
    <t>Essential: Cat 3, Cat 6, Cat 7, Cat 8, Cat 9, NA</t>
  </si>
  <si>
    <t>Occupation category NA</t>
  </si>
  <si>
    <t>Occupation category 0</t>
  </si>
  <si>
    <t>Occupation category 1</t>
  </si>
  <si>
    <t>Occupation category 2</t>
  </si>
  <si>
    <t>Occupation category 3</t>
  </si>
  <si>
    <t>Occupation category 4</t>
  </si>
  <si>
    <t>Occupation category 5</t>
  </si>
  <si>
    <t>Occupation category 6</t>
  </si>
  <si>
    <t>Occupation category 7</t>
  </si>
  <si>
    <t>Occupation category 8</t>
  </si>
  <si>
    <t>Occupation category 9</t>
  </si>
  <si>
    <t>Total Labour Force</t>
  </si>
  <si>
    <t>South Asian</t>
  </si>
  <si>
    <t>Chinese</t>
  </si>
  <si>
    <t>Black</t>
  </si>
  <si>
    <t>Filipino</t>
  </si>
  <si>
    <t>Arab</t>
  </si>
  <si>
    <t>Latin American</t>
  </si>
  <si>
    <t>Southeast Asian</t>
  </si>
  <si>
    <t>West Asian</t>
  </si>
  <si>
    <t>Korean</t>
  </si>
  <si>
    <t>Japanese</t>
  </si>
  <si>
    <t>Visible minority; n.i.e.</t>
  </si>
  <si>
    <t>Multiple visible minorities</t>
  </si>
  <si>
    <t>Not a visible minority</t>
  </si>
  <si>
    <t>VM_East_Asian</t>
  </si>
  <si>
    <t>VM_West_Asian = West Asian + Arab</t>
  </si>
  <si>
    <t>Children (0-14 years)</t>
  </si>
  <si>
    <t>Youth (15-24 years)</t>
  </si>
  <si>
    <t>Working Age (25-54 years)</t>
  </si>
  <si>
    <t>Pre-retirement (55-64 years)</t>
  </si>
  <si>
    <t>Seniors (65+ years)</t>
  </si>
  <si>
    <t>Older Seniors (85+ years)</t>
  </si>
  <si>
    <t>Male/Femail Indicators</t>
  </si>
  <si>
    <t>Cagegories to align with COVID data</t>
  </si>
  <si>
    <t>Immigrants from 1981 to 2000</t>
  </si>
  <si>
    <t>Immigrants from 2001 to 2016</t>
  </si>
  <si>
    <t>Immigrants before 1981</t>
  </si>
  <si>
    <t>Highest Educatoin: College or Trandes</t>
  </si>
  <si>
    <t>VM_Mult_Oth</t>
  </si>
  <si>
    <t>VM_No</t>
  </si>
  <si>
    <t>VM_Yes</t>
  </si>
  <si>
    <t>Multiple and Other</t>
  </si>
  <si>
    <t>East_Asian = Chinese, Japanese, Korean</t>
  </si>
  <si>
    <t>Not a visible Minority</t>
  </si>
  <si>
    <t>Multiple visible Minorities</t>
  </si>
  <si>
    <t>Southeast_Asian = Southeast Asian + Filipino</t>
  </si>
  <si>
    <t>Other Visible Minority</t>
  </si>
  <si>
    <t>Is considered a Visible Minority</t>
  </si>
  <si>
    <t>Is not a visible Minority</t>
  </si>
  <si>
    <t>72 Accommodation and food services</t>
  </si>
  <si>
    <t>IND_Ess_No</t>
  </si>
  <si>
    <t>Essential (IND Cat 23,31,44,48,56,62,72,81)</t>
  </si>
  <si>
    <t>Not Essential (IND Cat 11,21,22,41,51,52,53,54,55,61,71,91)</t>
  </si>
  <si>
    <t>P_VM_East_Asian</t>
  </si>
  <si>
    <t>P_VM_No</t>
  </si>
  <si>
    <t>P_VM_Yes</t>
  </si>
  <si>
    <t>P_EDU_HS_Lower</t>
  </si>
  <si>
    <t>Occupation is a better representation</t>
  </si>
  <si>
    <t>P_VM_Mult_Oth</t>
  </si>
  <si>
    <t>Corr squared</t>
  </si>
  <si>
    <t>% of Correlation</t>
  </si>
  <si>
    <t>Infection_rate shares about 70% variability with P_OCC_ESS_YES</t>
  </si>
  <si>
    <t>Data processing errors occurred on Jan 7, 2021 &amp; Feb 14, 2021</t>
  </si>
  <si>
    <t>Rt calculated since August 1, 2020</t>
  </si>
  <si>
    <t>R0 assumes that all individuals are susceptible and nobody has been immunized</t>
  </si>
  <si>
    <t>Intercept</t>
  </si>
  <si>
    <t>PARMS</t>
  </si>
  <si>
    <t>STEP0_Initialization.sas</t>
  </si>
  <si>
    <t xml:space="preserve">Standard parameters &amp; initializaton
</t>
  </si>
  <si>
    <t>Create Neighbourhood Reference File</t>
  </si>
  <si>
    <t>COVID.NBH_INFO</t>
  </si>
  <si>
    <t>COVID.COVID_NBH_HIGH</t>
  </si>
  <si>
    <t>COVID.COVID_NBH_LOW</t>
  </si>
  <si>
    <t>REC_COUNT</t>
  </si>
  <si>
    <t>M0M</t>
  </si>
  <si>
    <t>M1B</t>
  </si>
  <si>
    <t>M1C</t>
  </si>
  <si>
    <t>M1E</t>
  </si>
  <si>
    <t>M1G</t>
  </si>
  <si>
    <t>M1H</t>
  </si>
  <si>
    <t>M1J</t>
  </si>
  <si>
    <t>M1K</t>
  </si>
  <si>
    <t>M1L</t>
  </si>
  <si>
    <t>M1M</t>
  </si>
  <si>
    <t>M1N</t>
  </si>
  <si>
    <t>M1P</t>
  </si>
  <si>
    <t>M1R</t>
  </si>
  <si>
    <t>M1S</t>
  </si>
  <si>
    <t>M1T</t>
  </si>
  <si>
    <t>M1V</t>
  </si>
  <si>
    <t>M1W</t>
  </si>
  <si>
    <t>M1X</t>
  </si>
  <si>
    <t>M2B</t>
  </si>
  <si>
    <t>M2G</t>
  </si>
  <si>
    <t>M2H</t>
  </si>
  <si>
    <t>M2I</t>
  </si>
  <si>
    <t>M2J</t>
  </si>
  <si>
    <t>M2K</t>
  </si>
  <si>
    <t>M2L</t>
  </si>
  <si>
    <t>M2M</t>
  </si>
  <si>
    <t>M2N</t>
  </si>
  <si>
    <t>M2P</t>
  </si>
  <si>
    <t>M2R</t>
  </si>
  <si>
    <t>M2S</t>
  </si>
  <si>
    <t>M3A</t>
  </si>
  <si>
    <t>M3B</t>
  </si>
  <si>
    <t>M3C</t>
  </si>
  <si>
    <t>M3G</t>
  </si>
  <si>
    <t>M3H</t>
  </si>
  <si>
    <t>M3J</t>
  </si>
  <si>
    <t>M3K</t>
  </si>
  <si>
    <t>M3L</t>
  </si>
  <si>
    <t>M3M</t>
  </si>
  <si>
    <t>M3N</t>
  </si>
  <si>
    <t>M3R</t>
  </si>
  <si>
    <t>M4A</t>
  </si>
  <si>
    <t>M4B</t>
  </si>
  <si>
    <t>M4C</t>
  </si>
  <si>
    <t>M4E</t>
  </si>
  <si>
    <t>M4G</t>
  </si>
  <si>
    <t>M4H</t>
  </si>
  <si>
    <t>M4J</t>
  </si>
  <si>
    <t>M4K</t>
  </si>
  <si>
    <t>M4L</t>
  </si>
  <si>
    <t>M4M</t>
  </si>
  <si>
    <t>M4N</t>
  </si>
  <si>
    <t>M4P</t>
  </si>
  <si>
    <t>M4R</t>
  </si>
  <si>
    <t>M4S</t>
  </si>
  <si>
    <t>M4T</t>
  </si>
  <si>
    <t>M4V</t>
  </si>
  <si>
    <t>M4W</t>
  </si>
  <si>
    <t>M4X</t>
  </si>
  <si>
    <t>M4Y</t>
  </si>
  <si>
    <t>M5A</t>
  </si>
  <si>
    <t>M5B</t>
  </si>
  <si>
    <t>M5C</t>
  </si>
  <si>
    <t>M5E</t>
  </si>
  <si>
    <t>M5G</t>
  </si>
  <si>
    <t>M5H</t>
  </si>
  <si>
    <t>M5J</t>
  </si>
  <si>
    <t>M5M</t>
  </si>
  <si>
    <t>M5N</t>
  </si>
  <si>
    <t>M5P</t>
  </si>
  <si>
    <t>M5R</t>
  </si>
  <si>
    <t>M5S</t>
  </si>
  <si>
    <t>M5T</t>
  </si>
  <si>
    <t>M5V</t>
  </si>
  <si>
    <t>M6A</t>
  </si>
  <si>
    <t>M6B</t>
  </si>
  <si>
    <t>M6C</t>
  </si>
  <si>
    <t>M6E</t>
  </si>
  <si>
    <t>M6G</t>
  </si>
  <si>
    <t>M6H</t>
  </si>
  <si>
    <t>M6J</t>
  </si>
  <si>
    <t>M6K</t>
  </si>
  <si>
    <t>M6L</t>
  </si>
  <si>
    <t>M6M</t>
  </si>
  <si>
    <t>M6N</t>
  </si>
  <si>
    <t>M6P</t>
  </si>
  <si>
    <t>M6R</t>
  </si>
  <si>
    <t>M6S</t>
  </si>
  <si>
    <t>M6V</t>
  </si>
  <si>
    <t>M6W</t>
  </si>
  <si>
    <t>M7C</t>
  </si>
  <si>
    <t>M8C</t>
  </si>
  <si>
    <t>M8V</t>
  </si>
  <si>
    <t>M8W</t>
  </si>
  <si>
    <t>M8X</t>
  </si>
  <si>
    <t>M8Y</t>
  </si>
  <si>
    <t>M8Z</t>
  </si>
  <si>
    <t>M9A</t>
  </si>
  <si>
    <t>M9B</t>
  </si>
  <si>
    <t>M9C</t>
  </si>
  <si>
    <t>M9H</t>
  </si>
  <si>
    <t>M9L</t>
  </si>
  <si>
    <t>M9M</t>
  </si>
  <si>
    <t>M9N</t>
  </si>
  <si>
    <t>M9P</t>
  </si>
  <si>
    <t>M9R</t>
  </si>
  <si>
    <t>M9V</t>
  </si>
  <si>
    <t>M9W</t>
  </si>
  <si>
    <t>FSA &amp; Neighbourhood ID Analysis (not direct mapping, too many variations)</t>
  </si>
  <si>
    <t>COUNT</t>
  </si>
  <si>
    <t>PERCENT</t>
  </si>
  <si>
    <t>Totals</t>
  </si>
  <si>
    <t>Case Count by Age</t>
  </si>
  <si>
    <t>Original Field</t>
  </si>
  <si>
    <t>Age Group</t>
  </si>
  <si>
    <t>Neighbourhood Name</t>
  </si>
  <si>
    <t>Forward sortation area (i.e. first three characters of postal code) based on the case's primary home address. FSA values are generated from client postal codes. One FSA can span multiple neighbourhoods.</t>
  </si>
  <si>
    <t>Source of Infection</t>
  </si>
  <si>
    <r>
      <t>Travel:</t>
    </r>
    <r>
      <rPr>
        <sz val="9"/>
        <color rgb="FF292B2C"/>
        <rFont val="Calibri"/>
        <family val="2"/>
      </rPr>
      <t>Travel outside of Ontario.</t>
    </r>
  </si>
  <si>
    <r>
      <t>Close contact with a case:</t>
    </r>
    <r>
      <rPr>
        <sz val="9"/>
        <color rgb="FF292B2C"/>
        <rFont val="Calibri"/>
        <family val="2"/>
      </rPr>
      <t> Was in close contact with a confirmed or probable COVID-19 case (e.g., reside in the same household).</t>
    </r>
  </si>
  <si>
    <r>
      <t>Community:</t>
    </r>
    <r>
      <rPr>
        <sz val="9"/>
        <color rgb="FF292B2C"/>
        <rFont val="Calibri"/>
        <family val="2"/>
      </rPr>
      <t> Cases with no reported travel outside of Ontario, no known close contact with a COVID-19 case, and no reported infection acquired in an institutional or healthcare setting.</t>
    </r>
  </si>
  <si>
    <r>
      <t>Pending</t>
    </r>
    <r>
      <rPr>
        <sz val="9"/>
        <color rgb="FF292B2C"/>
        <rFont val="Calibri"/>
        <family val="2"/>
      </rPr>
      <t> Information on source of infection pending.</t>
    </r>
  </si>
  <si>
    <r>
      <t>Unknown/missing</t>
    </r>
    <r>
      <rPr>
        <sz val="9"/>
        <color rgb="FF292B2C"/>
        <rFont val="Calibri"/>
        <family val="2"/>
      </rPr>
      <t> Source of infection not identified or missing.</t>
    </r>
  </si>
  <si>
    <t>Episode Date</t>
  </si>
  <si>
    <t>The episode date is a derived variable that best estimates when the disease was acquired, and refers to the earliest available date from: symptom onset (the first day that COVID-19 symptoms occurred), laboratory specimen collection date, or reported date.</t>
  </si>
  <si>
    <t>Client Gender</t>
  </si>
  <si>
    <t>Self-reported gender. Gender is a system that operates in a social context and generally classifies people based on their assigned biological sex.</t>
  </si>
  <si>
    <t>Outcome</t>
  </si>
  <si>
    <t>Currently Hospitalize</t>
  </si>
  <si>
    <t>Cases that are currently admitted to hospital (i.e., no discharge date reported).</t>
  </si>
  <si>
    <t>Currently in ICU</t>
  </si>
  <si>
    <t>Cases that are currently admitted to the intensive care unit (ICU) (i.e. no discharge date reported).</t>
  </si>
  <si>
    <t>Currently Intubated</t>
  </si>
  <si>
    <t>Cases that were intubated related to their COVID-19 infection (includes cases that are currently intubated and those that have been discharged or deceased).</t>
  </si>
  <si>
    <t>Ever Hospitalized</t>
  </si>
  <si>
    <t>Cases that were hospitalized related to their COVID-19 infection (includes cases that are currently hospitalized and those that have been discharged or are deceased).</t>
  </si>
  <si>
    <t>Ever in ICU</t>
  </si>
  <si>
    <t>Cases that were admitted to the intensive care unit (ICU) related to their COVID-19 infection (includes cases that are currently in ICU and those that have been discharged or are deceased).</t>
  </si>
  <si>
    <t>Ever Intubated</t>
  </si>
  <si>
    <t>Demographic Data</t>
  </si>
  <si>
    <t>A unique ID assigned to cases by Toronto Public Health for the to allow for tracking of specific cases.</t>
  </si>
  <si>
    <t>Not used in analysis</t>
  </si>
  <si>
    <t>Episode_Date
Episode_WEND
Episode_MEND</t>
  </si>
  <si>
    <t>Episode date
Episode_date week ending (Friday)
Episode date month end</t>
  </si>
  <si>
    <t>Not used in analysis
Contains 381 FSA's that do not map directly to neighbourhood ID's</t>
  </si>
  <si>
    <r>
      <t>Institutional setting Outbreak:</t>
    </r>
    <r>
      <rPr>
        <sz val="9"/>
        <color rgb="FF292B2C"/>
        <rFont val="Calibri"/>
        <family val="2"/>
      </rPr>
      <t> Institutional settings includes, but not limited to: long-term care homes, acute care hospitals, complex case hospitals, special care facilities, retirement homes, rehabilitation hospitals.</t>
    </r>
  </si>
  <si>
    <r>
      <t>Healthcare setting Outbreak:</t>
    </r>
    <r>
      <rPr>
        <sz val="9"/>
        <color rgb="FF292B2C"/>
        <rFont val="Calibri"/>
        <family val="2"/>
      </rPr>
      <t> Healthcare settings includes, but not limited to: family physician, dentist, ophthalmologist, sports doctor.</t>
    </r>
  </si>
  <si>
    <t>Other Outbreak</t>
  </si>
  <si>
    <t>The most likely way that cases acquired their COVID-19 infection. Only the most likely exposure for each case is reported. Exposures that occurred up to 14 days before symptoms start are potential acquisition sources, and can include:</t>
  </si>
  <si>
    <t>Values: FEMALE, MALE, TRANSGENDER, OTHER, UNKNOWN</t>
  </si>
  <si>
    <t>Age at time of illness. 
Age groups (in years):
 ≤19, 20-29, 30-39, 40-49, 50-59, 60-69, 70-79, 80-89, 90+, unknown (blank)</t>
  </si>
  <si>
    <t>Neighbourhood ID</t>
  </si>
  <si>
    <t>ID related to Neighbourhood Name</t>
  </si>
  <si>
    <t>Toronto is divided into 140 geographically distinct neighborhoods that were established to help government and community agencies with local planning by providing socio-economic data for a meaningful geographic area.</t>
  </si>
  <si>
    <t>Neighbourhood_name</t>
  </si>
  <si>
    <t>Neighbourhood_id</t>
  </si>
  <si>
    <r>
      <rPr>
        <b/>
        <sz val="10"/>
        <color rgb="FF292B2C"/>
        <rFont val="Calibri"/>
        <family val="2"/>
      </rPr>
      <t>Values:</t>
    </r>
    <r>
      <rPr>
        <sz val="10"/>
        <color rgb="FF292B2C"/>
        <rFont val="Calibri"/>
        <family val="2"/>
      </rPr>
      <t xml:space="preserve">
19 and younger
20 to 29 Years
30 to 39 Years
40 to 49 Years
50 to 59 Years
60 to 69 Years
70 tp 79 Years
80 to 89 Years
90 and older</t>
    </r>
  </si>
  <si>
    <r>
      <t>Fatal:</t>
    </r>
    <r>
      <rPr>
        <sz val="10"/>
        <color rgb="FF292B2C"/>
        <rFont val="Calibri"/>
        <family val="2"/>
      </rPr>
      <t> Cases with a fatal outcome reported.</t>
    </r>
  </si>
  <si>
    <r>
      <t>Resolved:</t>
    </r>
    <r>
      <rPr>
        <sz val="10"/>
        <color rgb="FF292B2C"/>
        <rFont val="Calibri"/>
        <family val="2"/>
      </rPr>
      <t> Cases not reported as deceased, and who are either:</t>
    </r>
  </si>
  <si>
    <r>
      <t>Active:</t>
    </r>
    <r>
      <rPr>
        <sz val="10"/>
        <color rgb="FF292B2C"/>
        <rFont val="Calibri"/>
        <family val="2"/>
      </rPr>
      <t> All other cases</t>
    </r>
  </si>
  <si>
    <r>
      <t xml:space="preserve">Cases that were intubated related to their COVID-19 infection (includes cases that are currently intubated and those that have </t>
    </r>
    <r>
      <rPr>
        <sz val="10"/>
        <color rgb="FF292B2C"/>
        <rFont val="Times New Roman"/>
        <family val="1"/>
      </rPr>
      <t>b</t>
    </r>
    <r>
      <rPr>
        <sz val="10"/>
        <color rgb="FF292B2C"/>
        <rFont val="Calibri"/>
        <family val="2"/>
      </rPr>
      <t>een discharged or deceased)</t>
    </r>
  </si>
  <si>
    <t>Fatal Cases</t>
  </si>
  <si>
    <t>Resolved Cases</t>
  </si>
  <si>
    <t>Active Cases</t>
  </si>
  <si>
    <t>Total Cases</t>
  </si>
  <si>
    <t>Y/N Values converted to counts</t>
  </si>
  <si>
    <t>Outcome of Case</t>
  </si>
  <si>
    <r>
      <t>Resolved: </t>
    </r>
    <r>
      <rPr>
        <sz val="9"/>
        <color rgb="FF292B2C"/>
        <rFont val="Calibri"/>
        <family val="2"/>
      </rPr>
      <t>Cases not reported as deceased, and who are considered recovered</t>
    </r>
  </si>
  <si>
    <r>
      <t>Fatal: </t>
    </r>
    <r>
      <rPr>
        <sz val="9"/>
        <color rgb="FF292B2C"/>
        <rFont val="Calibri"/>
        <family val="2"/>
      </rPr>
      <t>Cases with a fatal outcome reported.</t>
    </r>
  </si>
  <si>
    <r>
      <t>Active: </t>
    </r>
    <r>
      <rPr>
        <sz val="9"/>
        <color rgb="FF292B2C"/>
        <rFont val="Calibri"/>
        <family val="2"/>
      </rPr>
      <t>All other cases</t>
    </r>
  </si>
  <si>
    <t>Categorical Values converted to counts</t>
  </si>
  <si>
    <t>Set to 1 to indicate case and to summarize</t>
  </si>
  <si>
    <t>Total Cases = Total Resolved + Total Fatal + Total Active</t>
  </si>
  <si>
    <t>Set to 1 when occurance occurs</t>
  </si>
  <si>
    <t>Set to 1 when occurance exists.</t>
  </si>
  <si>
    <t xml:space="preserve">Categorical Values converted to counts.  </t>
  </si>
  <si>
    <t>Text Field</t>
  </si>
  <si>
    <t>Numerical 3 digit code</t>
  </si>
  <si>
    <t>West Humber-Clairville</t>
  </si>
  <si>
    <t>Willowdale East</t>
  </si>
  <si>
    <t>Bay Street Corridor</t>
  </si>
  <si>
    <t>Corso Italia-Davenport</t>
  </si>
  <si>
    <t>Rosedale-Moore Park</t>
  </si>
  <si>
    <t>Keelesdale-Eglinton West</t>
  </si>
  <si>
    <t>Rockcliffe-Smythe</t>
  </si>
  <si>
    <t>Princess-Rosethorn</t>
  </si>
  <si>
    <t>Newtonbrook West</t>
  </si>
  <si>
    <t>Willowdale West</t>
  </si>
  <si>
    <t>Parkwoods-Donalda</t>
  </si>
  <si>
    <t>Don Valley Village</t>
  </si>
  <si>
    <t>Henry Farm</t>
  </si>
  <si>
    <t>Church-Yonge Corridor</t>
  </si>
  <si>
    <t>Waterfront Communities-The Island</t>
  </si>
  <si>
    <t>Trinity-Bellwoods</t>
  </si>
  <si>
    <t>Milliken</t>
  </si>
  <si>
    <t>Mount Olive-Silverstone-Jamestown</t>
  </si>
  <si>
    <t>Thistletown-Beaumond Heights</t>
  </si>
  <si>
    <t>Rexdale-Kipling</t>
  </si>
  <si>
    <t>Elms-Old Rexdale</t>
  </si>
  <si>
    <t>Kingsview Village-The Westway</t>
  </si>
  <si>
    <t>Willowridge-Martingrove-Richview</t>
  </si>
  <si>
    <t>Humber Heights-Westmount</t>
  </si>
  <si>
    <t>Edenbridge-Humber Valley</t>
  </si>
  <si>
    <t>Eringate-Centennial-West Deane</t>
  </si>
  <si>
    <t>Markland Wood</t>
  </si>
  <si>
    <t>Etobicoke West Mall</t>
  </si>
  <si>
    <t>Islington-City Centre West</t>
  </si>
  <si>
    <t>Kingsway South</t>
  </si>
  <si>
    <t>Stonegate-Queensway</t>
  </si>
  <si>
    <t>Mimico (includes Humber Bay Shores)</t>
  </si>
  <si>
    <t>New Toronto</t>
  </si>
  <si>
    <t>Long Branch</t>
  </si>
  <si>
    <t>Alderwood</t>
  </si>
  <si>
    <t>Humber Summit</t>
  </si>
  <si>
    <t>Humbermede</t>
  </si>
  <si>
    <t>Pelmo Park-Humberlea</t>
  </si>
  <si>
    <t>Black Creek</t>
  </si>
  <si>
    <t>Glenfield-Jane Heights</t>
  </si>
  <si>
    <t>Downsview-Roding-CFB</t>
  </si>
  <si>
    <t>York University Heights</t>
  </si>
  <si>
    <t>Rustic</t>
  </si>
  <si>
    <t>Maple Leaf</t>
  </si>
  <si>
    <t>Brookhaven-Amesbury</t>
  </si>
  <si>
    <t>Yorkdale-Glen Park</t>
  </si>
  <si>
    <t>Englemount-Lawrence</t>
  </si>
  <si>
    <t>Clanton Park</t>
  </si>
  <si>
    <t>Bathurst Manor</t>
  </si>
  <si>
    <t>Westminster-Branson</t>
  </si>
  <si>
    <t>Lansing-Westgate</t>
  </si>
  <si>
    <t>Bedford Park-Nortown</t>
  </si>
  <si>
    <t>St.Andrew-Windfields</t>
  </si>
  <si>
    <t>Bridle Path-Sunnybrook-York Mills</t>
  </si>
  <si>
    <t>Banbury-Don Mills</t>
  </si>
  <si>
    <t>Victoria Village</t>
  </si>
  <si>
    <t>Flemingdon Park</t>
  </si>
  <si>
    <t>Pleasant View</t>
  </si>
  <si>
    <t>Hillcrest Village</t>
  </si>
  <si>
    <t>Bayview Woods-Steeles</t>
  </si>
  <si>
    <t>Newtonbrook East</t>
  </si>
  <si>
    <t>Bayview Village</t>
  </si>
  <si>
    <t>O'Connor-Parkview</t>
  </si>
  <si>
    <t>Thorncliffe Park</t>
  </si>
  <si>
    <t>Leaside-Bennington</t>
  </si>
  <si>
    <t>Broadview North</t>
  </si>
  <si>
    <t>Danforth-East York</t>
  </si>
  <si>
    <t>Woodbine-Lumsden</t>
  </si>
  <si>
    <t>Taylor-Massey</t>
  </si>
  <si>
    <t>East End-Danforth</t>
  </si>
  <si>
    <t>The Beaches</t>
  </si>
  <si>
    <t>Woodbine Corridor</t>
  </si>
  <si>
    <t>Greenwood-Coxwell</t>
  </si>
  <si>
    <t>Danforth</t>
  </si>
  <si>
    <t>Playter Estates-Danforth</t>
  </si>
  <si>
    <t>North Riverdale</t>
  </si>
  <si>
    <t>Blake-Jones</t>
  </si>
  <si>
    <t>South Riverdale</t>
  </si>
  <si>
    <t>Cabbagetown-South St. James Town</t>
  </si>
  <si>
    <t>Regent Park</t>
  </si>
  <si>
    <t>Moss Park</t>
  </si>
  <si>
    <t>North St. James Town</t>
  </si>
  <si>
    <t>Kensington-Chinatown</t>
  </si>
  <si>
    <t>University</t>
  </si>
  <si>
    <t>Palmerston-Little Italy</t>
  </si>
  <si>
    <t>Niagara</t>
  </si>
  <si>
    <t>Dufferin Grove</t>
  </si>
  <si>
    <t>Little Portugal</t>
  </si>
  <si>
    <t>South Parkdale</t>
  </si>
  <si>
    <t>Roncesvalles</t>
  </si>
  <si>
    <t>High Park-Swansea</t>
  </si>
  <si>
    <t>High Park North</t>
  </si>
  <si>
    <t>Runnymede-Bloor West Village</t>
  </si>
  <si>
    <t>Junction Area</t>
  </si>
  <si>
    <t>Weston-Pellam Park</t>
  </si>
  <si>
    <t>Dovercourt-Wallace Emerson-Junction</t>
  </si>
  <si>
    <t>Wychwood</t>
  </si>
  <si>
    <t>Annex</t>
  </si>
  <si>
    <t>Casa Loma</t>
  </si>
  <si>
    <t>Yonge-St.Clair</t>
  </si>
  <si>
    <t>Mount Pleasant East</t>
  </si>
  <si>
    <t>Yonge-Eglinton</t>
  </si>
  <si>
    <t>Forest Hill South</t>
  </si>
  <si>
    <t>Forest Hill North</t>
  </si>
  <si>
    <t>Lawrence Park South</t>
  </si>
  <si>
    <t>Mount Pleasant West</t>
  </si>
  <si>
    <t>Lawrence Park North</t>
  </si>
  <si>
    <t>Humewood-Cedarvale</t>
  </si>
  <si>
    <t>Oakwood Village</t>
  </si>
  <si>
    <t>Briar Hill - Belgravia</t>
  </si>
  <si>
    <t>Caledonia-Fairbank</t>
  </si>
  <si>
    <t>Beechborough-Greenbrook</t>
  </si>
  <si>
    <t>Weston</t>
  </si>
  <si>
    <t>Lambton Baby Point</t>
  </si>
  <si>
    <t>Mount Dennis</t>
  </si>
  <si>
    <t>Steeles</t>
  </si>
  <si>
    <t>L'Amoreaux</t>
  </si>
  <si>
    <t>Tam O'Shanter-Sullivan</t>
  </si>
  <si>
    <t>Wexford/Maryvale</t>
  </si>
  <si>
    <t>Clairlea-Birchmount</t>
  </si>
  <si>
    <t>Oakridge</t>
  </si>
  <si>
    <t>Birchcliffe-Cliffside</t>
  </si>
  <si>
    <t>Cliffcrest</t>
  </si>
  <si>
    <t>Kennedy Park</t>
  </si>
  <si>
    <t>Ionview</t>
  </si>
  <si>
    <t>Dorset Park</t>
  </si>
  <si>
    <t>Bendale</t>
  </si>
  <si>
    <t>Agincourt South-Malvern West</t>
  </si>
  <si>
    <t>Agincourt North</t>
  </si>
  <si>
    <t>Rouge</t>
  </si>
  <si>
    <t>Malvern</t>
  </si>
  <si>
    <t>Centennial Scarborough</t>
  </si>
  <si>
    <t>Highland Creek</t>
  </si>
  <si>
    <t>Morningside</t>
  </si>
  <si>
    <t>West Hill</t>
  </si>
  <si>
    <t>Woburn</t>
  </si>
  <si>
    <t>Eglinton East</t>
  </si>
  <si>
    <t>Scarborough Village</t>
  </si>
  <si>
    <t>Guildwood</t>
  </si>
  <si>
    <t>Unknown</t>
  </si>
  <si>
    <t>Old East York</t>
  </si>
  <si>
    <t>Grand Total</t>
  </si>
  <si>
    <t>Sum of CASE_COUNT</t>
  </si>
  <si>
    <t>Sum of CASE_FATAL</t>
  </si>
  <si>
    <t>All</t>
  </si>
  <si>
    <t>Sum of TOT_HOSPITALIZED</t>
  </si>
  <si>
    <t>Sum of TOT_IN_ICU</t>
  </si>
  <si>
    <t>Sum of TOT_INTUBATED</t>
  </si>
  <si>
    <t>Sum of INFECT_CLOSE_CONT</t>
  </si>
  <si>
    <t>Sum of INFECT_OB_CONGR</t>
  </si>
  <si>
    <t>Sum of INFECT_OB_HEALTH</t>
  </si>
  <si>
    <t>Sum of INFECT_OB_OTHER</t>
  </si>
  <si>
    <t>Sum of INFECT_NO_INFO</t>
  </si>
  <si>
    <t>Sum of INFECT_COMMUNITY</t>
  </si>
  <si>
    <t>Sum of INFECT_TRAVEL</t>
  </si>
  <si>
    <t>Sum of INFECT_PENDING</t>
  </si>
  <si>
    <t>Note</t>
  </si>
  <si>
    <t>Case Count by Episode Weekending</t>
  </si>
  <si>
    <t>Total</t>
  </si>
  <si>
    <t>Fatalities Count by Episode Weekending</t>
  </si>
  <si>
    <t>FSA to Neighbourhood Mapping</t>
  </si>
  <si>
    <t>Neighbourhood Infection Rates</t>
  </si>
  <si>
    <t>Infection Rates</t>
  </si>
  <si>
    <t>Demographic Variables with Highest Correlation</t>
  </si>
  <si>
    <t>Essential Workers vs Non-Essential Workers (Occupation Category)</t>
  </si>
  <si>
    <t>Age Categories</t>
  </si>
  <si>
    <t>Education Categories</t>
  </si>
  <si>
    <t>Number of Persons per Household</t>
  </si>
  <si>
    <t>Household Income</t>
  </si>
  <si>
    <t>Immigrants vs Non-Immigrants</t>
  </si>
  <si>
    <t>Visible Minorities (Specific Categories)</t>
  </si>
  <si>
    <t>Visible Minority Y/N Category</t>
  </si>
  <si>
    <t>Immigrants vs Non-Immigrants (Y/N)</t>
  </si>
  <si>
    <t>Reference/Results</t>
  </si>
  <si>
    <t>STEP7 Correlation RAW</t>
  </si>
  <si>
    <t>STEP7 Correlation  Charts</t>
  </si>
  <si>
    <t>COVID Data Description'!A1</t>
  </si>
  <si>
    <t>Demographic Data Description'!A1</t>
  </si>
  <si>
    <t>STEP5 COVID_DATA Pivot'!A1</t>
  </si>
  <si>
    <t>STEP5 PROC FREQ'!A1</t>
  </si>
  <si>
    <t>STEP5 COVID_DATA Freq'!A1</t>
  </si>
  <si>
    <t>STEP4 Data Field Characteristic'!A1</t>
  </si>
  <si>
    <t>Proc Contents/Frequency</t>
  </si>
  <si>
    <t>STEP5 COVID_DATA Charts'!A1</t>
  </si>
  <si>
    <t>STEP6 Covid Demo Freq'!A1</t>
  </si>
  <si>
    <t>STEP11_Forecast</t>
  </si>
  <si>
    <t>STEP12_Time_Series</t>
  </si>
  <si>
    <t>STEP13_R_Factor</t>
  </si>
  <si>
    <t>STEP14_PowerBI_Data</t>
  </si>
  <si>
    <t>Item</t>
  </si>
  <si>
    <t>Date</t>
  </si>
  <si>
    <t>Data</t>
  </si>
  <si>
    <t>Second wave started August 1, 2020</t>
  </si>
  <si>
    <t>Variable</t>
  </si>
  <si>
    <t>Best1</t>
  </si>
  <si>
    <t>Best2</t>
  </si>
  <si>
    <t>Best3</t>
  </si>
  <si>
    <t>Best4</t>
  </si>
  <si>
    <t>Best5</t>
  </si>
  <si>
    <t>Best6</t>
  </si>
  <si>
    <t>Best7</t>
  </si>
  <si>
    <t>Best8</t>
  </si>
  <si>
    <t>Best9</t>
  </si>
  <si>
    <t>Best10</t>
  </si>
  <si>
    <t>Best11</t>
  </si>
  <si>
    <t>Best12</t>
  </si>
  <si>
    <t>Best13</t>
  </si>
  <si>
    <t>Best14</t>
  </si>
  <si>
    <t>Best15</t>
  </si>
  <si>
    <t>Best16</t>
  </si>
  <si>
    <t>Best17</t>
  </si>
  <si>
    <t>Best18</t>
  </si>
  <si>
    <t>Best19</t>
  </si>
  <si>
    <t>Best20</t>
  </si>
  <si>
    <t>Best21</t>
  </si>
  <si>
    <t>Best22</t>
  </si>
  <si>
    <t>Best23</t>
  </si>
  <si>
    <t>Best24</t>
  </si>
  <si>
    <t>Best25</t>
  </si>
  <si>
    <t>Best26</t>
  </si>
  <si>
    <t>Best27</t>
  </si>
  <si>
    <t>Best28</t>
  </si>
  <si>
    <t>Best29</t>
  </si>
  <si>
    <t>Best30</t>
  </si>
  <si>
    <t>Best31</t>
  </si>
  <si>
    <t>Best32</t>
  </si>
  <si>
    <t>Best33</t>
  </si>
  <si>
    <t>Best34</t>
  </si>
  <si>
    <t>Best35</t>
  </si>
  <si>
    <t>Best36</t>
  </si>
  <si>
    <t>Best37</t>
  </si>
  <si>
    <t>Best38</t>
  </si>
  <si>
    <t>Best39</t>
  </si>
  <si>
    <t>Best40</t>
  </si>
  <si>
    <t>Best41</t>
  </si>
  <si>
    <t>Best42</t>
  </si>
  <si>
    <t>Best43</t>
  </si>
  <si>
    <t>Best44</t>
  </si>
  <si>
    <t>Best45</t>
  </si>
  <si>
    <t>Best46</t>
  </si>
  <si>
    <t>Best47</t>
  </si>
  <si>
    <t>Best48</t>
  </si>
  <si>
    <t>Best49</t>
  </si>
  <si>
    <t>Best50</t>
  </si>
  <si>
    <t>Best51</t>
  </si>
  <si>
    <t>Best52</t>
  </si>
  <si>
    <t>Best53</t>
  </si>
  <si>
    <t>Best54</t>
  </si>
  <si>
    <t>Best55</t>
  </si>
  <si>
    <t>Best56</t>
  </si>
  <si>
    <t>Best57</t>
  </si>
  <si>
    <t>Best58</t>
  </si>
  <si>
    <t>Best59</t>
  </si>
  <si>
    <t>Best60</t>
  </si>
  <si>
    <t>Best61</t>
  </si>
  <si>
    <t>Best62</t>
  </si>
  <si>
    <t>Best63</t>
  </si>
  <si>
    <t>Best64</t>
  </si>
  <si>
    <t>Best65</t>
  </si>
  <si>
    <t>Best66</t>
  </si>
  <si>
    <t>Best67</t>
  </si>
  <si>
    <t>Best68</t>
  </si>
  <si>
    <t>Best69</t>
  </si>
  <si>
    <t>Best70</t>
  </si>
  <si>
    <t>R1</t>
  </si>
  <si>
    <t>R2</t>
  </si>
  <si>
    <t>R3</t>
  </si>
  <si>
    <t>R4</t>
  </si>
  <si>
    <t>R5</t>
  </si>
  <si>
    <t>R6</t>
  </si>
  <si>
    <t>R7</t>
  </si>
  <si>
    <t>R8</t>
  </si>
  <si>
    <t>R9</t>
  </si>
  <si>
    <t>R10</t>
  </si>
  <si>
    <t>R11</t>
  </si>
  <si>
    <t>R12</t>
  </si>
  <si>
    <t>R13</t>
  </si>
  <si>
    <t>R14</t>
  </si>
  <si>
    <t>R15</t>
  </si>
  <si>
    <t>R16</t>
  </si>
  <si>
    <t>R17</t>
  </si>
  <si>
    <t>R18</t>
  </si>
  <si>
    <t>R19</t>
  </si>
  <si>
    <t>R20</t>
  </si>
  <si>
    <t>R21</t>
  </si>
  <si>
    <t>R22</t>
  </si>
  <si>
    <t>R23</t>
  </si>
  <si>
    <t>R24</t>
  </si>
  <si>
    <t>R25</t>
  </si>
  <si>
    <t>R26</t>
  </si>
  <si>
    <t>R27</t>
  </si>
  <si>
    <t>R28</t>
  </si>
  <si>
    <t>R29</t>
  </si>
  <si>
    <t>R30</t>
  </si>
  <si>
    <t>R31</t>
  </si>
  <si>
    <t>R32</t>
  </si>
  <si>
    <t>R33</t>
  </si>
  <si>
    <t>R34</t>
  </si>
  <si>
    <t>R35</t>
  </si>
  <si>
    <t>R36</t>
  </si>
  <si>
    <t>R37</t>
  </si>
  <si>
    <t>R38</t>
  </si>
  <si>
    <t>R39</t>
  </si>
  <si>
    <t>R40</t>
  </si>
  <si>
    <t>R41</t>
  </si>
  <si>
    <t>R42</t>
  </si>
  <si>
    <t>R43</t>
  </si>
  <si>
    <t>R44</t>
  </si>
  <si>
    <t>R45</t>
  </si>
  <si>
    <t>R46</t>
  </si>
  <si>
    <t>R47</t>
  </si>
  <si>
    <t>R48</t>
  </si>
  <si>
    <t>R49</t>
  </si>
  <si>
    <t>R50</t>
  </si>
  <si>
    <t>R51</t>
  </si>
  <si>
    <t>R52</t>
  </si>
  <si>
    <t>R53</t>
  </si>
  <si>
    <t>R54</t>
  </si>
  <si>
    <t>R55</t>
  </si>
  <si>
    <t>R56</t>
  </si>
  <si>
    <t>R57</t>
  </si>
  <si>
    <t>R58</t>
  </si>
  <si>
    <t>R59</t>
  </si>
  <si>
    <t>R60</t>
  </si>
  <si>
    <t>R61</t>
  </si>
  <si>
    <t>R62</t>
  </si>
  <si>
    <t>R63</t>
  </si>
  <si>
    <t>R64</t>
  </si>
  <si>
    <t>R65</t>
  </si>
  <si>
    <t>R66</t>
  </si>
  <si>
    <t>R67</t>
  </si>
  <si>
    <t>R68</t>
  </si>
  <si>
    <t>R69</t>
  </si>
  <si>
    <t>R70</t>
  </si>
  <si>
    <t>P1</t>
  </si>
  <si>
    <t>P2</t>
  </si>
  <si>
    <t>P3</t>
  </si>
  <si>
    <t>P4</t>
  </si>
  <si>
    <t>P5</t>
  </si>
  <si>
    <t>P6</t>
  </si>
  <si>
    <t>P7</t>
  </si>
  <si>
    <t>P8</t>
  </si>
  <si>
    <t>P9</t>
  </si>
  <si>
    <t>P10</t>
  </si>
  <si>
    <t>P11</t>
  </si>
  <si>
    <t>P12</t>
  </si>
  <si>
    <t>P13</t>
  </si>
  <si>
    <t>P14</t>
  </si>
  <si>
    <t>P15</t>
  </si>
  <si>
    <t>P16</t>
  </si>
  <si>
    <t>P17</t>
  </si>
  <si>
    <t>P18</t>
  </si>
  <si>
    <t>P19</t>
  </si>
  <si>
    <t>P20</t>
  </si>
  <si>
    <t>P21</t>
  </si>
  <si>
    <t>P22</t>
  </si>
  <si>
    <t>P23</t>
  </si>
  <si>
    <t>P24</t>
  </si>
  <si>
    <t>P25</t>
  </si>
  <si>
    <t>P26</t>
  </si>
  <si>
    <t>P27</t>
  </si>
  <si>
    <t>P28</t>
  </si>
  <si>
    <t>P29</t>
  </si>
  <si>
    <t>P30</t>
  </si>
  <si>
    <t>P31</t>
  </si>
  <si>
    <t>P32</t>
  </si>
  <si>
    <t>P33</t>
  </si>
  <si>
    <t>P34</t>
  </si>
  <si>
    <t>P35</t>
  </si>
  <si>
    <t>P36</t>
  </si>
  <si>
    <t>P37</t>
  </si>
  <si>
    <t>P38</t>
  </si>
  <si>
    <t>P39</t>
  </si>
  <si>
    <t>P40</t>
  </si>
  <si>
    <t>P41</t>
  </si>
  <si>
    <t>P42</t>
  </si>
  <si>
    <t>P43</t>
  </si>
  <si>
    <t>P44</t>
  </si>
  <si>
    <t>P45</t>
  </si>
  <si>
    <t>P46</t>
  </si>
  <si>
    <t>P47</t>
  </si>
  <si>
    <t>P48</t>
  </si>
  <si>
    <t>P49</t>
  </si>
  <si>
    <t>P50</t>
  </si>
  <si>
    <t>P51</t>
  </si>
  <si>
    <t>P52</t>
  </si>
  <si>
    <t>P53</t>
  </si>
  <si>
    <t>P54</t>
  </si>
  <si>
    <t>P55</t>
  </si>
  <si>
    <t>P56</t>
  </si>
  <si>
    <t>P57</t>
  </si>
  <si>
    <t>P58</t>
  </si>
  <si>
    <t>P59</t>
  </si>
  <si>
    <t>P60</t>
  </si>
  <si>
    <t>P61</t>
  </si>
  <si>
    <t>P62</t>
  </si>
  <si>
    <t>P63</t>
  </si>
  <si>
    <t>P64</t>
  </si>
  <si>
    <t>P65</t>
  </si>
  <si>
    <t>P66</t>
  </si>
  <si>
    <t>P67</t>
  </si>
  <si>
    <t>P68</t>
  </si>
  <si>
    <t>P69</t>
  </si>
  <si>
    <t>P70</t>
  </si>
  <si>
    <t>P_IMM_No</t>
  </si>
  <si>
    <t>P_IMM_Yes</t>
  </si>
  <si>
    <t>P_COMM_Vehicle_PASs</t>
  </si>
  <si>
    <t>P_VM_SOUTh_ASian</t>
  </si>
  <si>
    <t>P_VM_EASt_ASian</t>
  </si>
  <si>
    <t>P_VM_West_ASian</t>
  </si>
  <si>
    <t>&lt;.0001</t>
  </si>
  <si>
    <t>Best71</t>
  </si>
  <si>
    <t>Best72</t>
  </si>
  <si>
    <t>Best73</t>
  </si>
  <si>
    <t>Best74</t>
  </si>
  <si>
    <t>Best75</t>
  </si>
  <si>
    <t>Best76</t>
  </si>
  <si>
    <t>Best77</t>
  </si>
  <si>
    <t>Best78</t>
  </si>
  <si>
    <t>Best79</t>
  </si>
  <si>
    <t>Best80</t>
  </si>
  <si>
    <t>Best81</t>
  </si>
  <si>
    <t>Best82</t>
  </si>
  <si>
    <t>Best83</t>
  </si>
  <si>
    <t>Best84</t>
  </si>
  <si>
    <t>Best85</t>
  </si>
  <si>
    <t>Best86</t>
  </si>
  <si>
    <t>Best87</t>
  </si>
  <si>
    <t>Best88</t>
  </si>
  <si>
    <t>Best89</t>
  </si>
  <si>
    <t>Best90</t>
  </si>
  <si>
    <t>Best91</t>
  </si>
  <si>
    <t>Best92</t>
  </si>
  <si>
    <t>R71</t>
  </si>
  <si>
    <t>R72</t>
  </si>
  <si>
    <t>R73</t>
  </si>
  <si>
    <t>R74</t>
  </si>
  <si>
    <t>R75</t>
  </si>
  <si>
    <t>R76</t>
  </si>
  <si>
    <t>R77</t>
  </si>
  <si>
    <t>R78</t>
  </si>
  <si>
    <t>R79</t>
  </si>
  <si>
    <t>R80</t>
  </si>
  <si>
    <t>R81</t>
  </si>
  <si>
    <t>R82</t>
  </si>
  <si>
    <t>R83</t>
  </si>
  <si>
    <t>R84</t>
  </si>
  <si>
    <t>R85</t>
  </si>
  <si>
    <t>R86</t>
  </si>
  <si>
    <t>R87</t>
  </si>
  <si>
    <t>R88</t>
  </si>
  <si>
    <t>R89</t>
  </si>
  <si>
    <t>R90</t>
  </si>
  <si>
    <t>R91</t>
  </si>
  <si>
    <t>R92</t>
  </si>
  <si>
    <t>P71</t>
  </si>
  <si>
    <t>P72</t>
  </si>
  <si>
    <t>P73</t>
  </si>
  <si>
    <t>P74</t>
  </si>
  <si>
    <t>P75</t>
  </si>
  <si>
    <t>P76</t>
  </si>
  <si>
    <t>P77</t>
  </si>
  <si>
    <t>P78</t>
  </si>
  <si>
    <t>P79</t>
  </si>
  <si>
    <t>P80</t>
  </si>
  <si>
    <t>P81</t>
  </si>
  <si>
    <t>P82</t>
  </si>
  <si>
    <t>P83</t>
  </si>
  <si>
    <t>P84</t>
  </si>
  <si>
    <t>P85</t>
  </si>
  <si>
    <t>P86</t>
  </si>
  <si>
    <t>P87</t>
  </si>
  <si>
    <t>P88</t>
  </si>
  <si>
    <t>P89</t>
  </si>
  <si>
    <t>P90</t>
  </si>
  <si>
    <t>P91</t>
  </si>
  <si>
    <t>P92</t>
  </si>
  <si>
    <t>p Value</t>
  </si>
  <si>
    <t>% of Correlation: variability with Infection_rate</t>
  </si>
  <si>
    <t>Notes</t>
  </si>
  <si>
    <t>NOTES</t>
  </si>
  <si>
    <t>Not using Industry, occupation better indicator</t>
  </si>
  <si>
    <t>Recategorized into OCC_Essential Y/N</t>
  </si>
  <si>
    <t>P_INC_25000_99999</t>
  </si>
  <si>
    <t>abs(CORR)</t>
  </si>
  <si>
    <t>Executed correlation between independent and dependent demographic variables</t>
  </si>
  <si>
    <t xml:space="preserve">Proc Contents/Frequency
</t>
  </si>
  <si>
    <t>The CORR Procedure</t>
  </si>
  <si>
    <t>71
Variables:</t>
  </si>
  <si>
    <t>P_NBH_SH_UNITS        POP_density           NIA_IND               POP_land_area         POP_population
P_AGE1_0_to_14        P_AGE1_15_to_24       P_AGE1_25_to_54       P_AGE1_55_to_64
P_AGE1_65_to_84       P_AGE1_85_UP          P_AGE_00_to_19        P_AGE_20_to_39
P_AGE_40_to_64        P_AGE_65_up           P_COMM_Bicycle        P_COMM_Other
P_COMM_Public_Transit P_COMM_Vehicle_Driver P_COMM_Vehicle_PASs   P_COMM_Walk
P_DWEL_Apart          P_DWEL_Attached       P_DWEL_Movable        P_DWEL_SD_House
P_EDU_College_Trades  P_EDU_HS_Lower        P_EDU_University      P_HH_1_Person
P_HH_2_Persons        P_HH_3_Persons        P_HH_4_Persons        P_HH_5_Persons        P_HH_Avg_Size
P_IMM_1981_2000       P_IMM_1Non_Perm_Res   P_IMM_2001_2016       P_IMM_Before_1981
P_IMM_Non_Imm         P_IMM_Yes             P_IMM_No              P_INCIND_pop_low_inc
P_INCIND_Total_Avg    P_INC_Under_25000     P_INC_25000_50000     P_INC_50000_99999
P_INC_25000_99999     P_INC_Over_100000     P_OCC_NA              P_OCC_0               P_OCC_1
P_OCC_2               P_OCC_3               P_OCC_4               P_OCC_5               P_OCC_6               P_OCC_7
P_OCC_8               P_OCC_9               P_OCC_Ess_No          P_OCC_Ess_Yes         P_VM_Black
P_VM_EASt_ASian       P_VM_Latin_American   P_VM_Mult_Oth         P_VM_Not_Vismin
P_VM_SOUTh_ASian      P_VM_SOUTheASt_ASian  P_VM_West_ASian       P_VM_No               P_VM_Yes</t>
  </si>
  <si>
    <t>Simple Statistics</t>
  </si>
  <si>
    <t>Mean</t>
  </si>
  <si>
    <t>Std Dev</t>
  </si>
  <si>
    <t>Sum</t>
  </si>
  <si>
    <t>Minimum</t>
  </si>
  <si>
    <t>Maximum</t>
  </si>
  <si>
    <t>P_VM_SOUTheASt_ASian</t>
  </si>
  <si>
    <t>Pearson Correlation Coefficients, N = 140 
Prob &gt; |r| under H0: Rho=0</t>
  </si>
  <si>
    <t/>
  </si>
  <si>
    <t xml:space="preserve">1.00000
</t>
  </si>
  <si>
    <t>0.43097
&lt;.0001</t>
  </si>
  <si>
    <t>0.26553
0.0015</t>
  </si>
  <si>
    <t>0.01981
0.8163</t>
  </si>
  <si>
    <t>0.45753
&lt;.0001</t>
  </si>
  <si>
    <t>-0.16471
0.0518</t>
  </si>
  <si>
    <t>0.16383
0.0531</t>
  </si>
  <si>
    <t>0.34782
&lt;.0001</t>
  </si>
  <si>
    <t>-0.36913
&lt;.0001</t>
  </si>
  <si>
    <t>-0.34779
&lt;.0001</t>
  </si>
  <si>
    <t>-0.20402
0.0156</t>
  </si>
  <si>
    <t>-0.16878
0.0462</t>
  </si>
  <si>
    <t>0.41722
&lt;.0001</t>
  </si>
  <si>
    <t>-0.34262
&lt;.0001</t>
  </si>
  <si>
    <t>-0.34605
&lt;.0001</t>
  </si>
  <si>
    <t>0.10212
0.2299</t>
  </si>
  <si>
    <t>0.03203
0.7072</t>
  </si>
  <si>
    <t>0.16619
0.0497</t>
  </si>
  <si>
    <t>-0.41613
&lt;.0001</t>
  </si>
  <si>
    <t>-0.16761
0.0478</t>
  </si>
  <si>
    <t>0.47130
&lt;.0001</t>
  </si>
  <si>
    <t>0.45713
&lt;.0001</t>
  </si>
  <si>
    <t>-0.08371
0.3255</t>
  </si>
  <si>
    <t>-0.06990
0.4118</t>
  </si>
  <si>
    <t>-0.47649
&lt;.0001</t>
  </si>
  <si>
    <t>0.07128
0.4026</t>
  </si>
  <si>
    <t>0.14967
0.0776</t>
  </si>
  <si>
    <t>-0.13461
0.1128</t>
  </si>
  <si>
    <t>0.42864
&lt;.0001</t>
  </si>
  <si>
    <t>-0.16898
0.0460</t>
  </si>
  <si>
    <t>-0.36382
&lt;.0001</t>
  </si>
  <si>
    <t>-0.44354
&lt;.0001</t>
  </si>
  <si>
    <t>-0.10316
0.2252</t>
  </si>
  <si>
    <t>-0.28233
0.0007</t>
  </si>
  <si>
    <t>0.16686
0.0488</t>
  </si>
  <si>
    <t>0.19823
0.0189</t>
  </si>
  <si>
    <t>0.15482
0.0678</t>
  </si>
  <si>
    <t>-0.37261
&lt;.0001</t>
  </si>
  <si>
    <t>-0.15618
0.0654</t>
  </si>
  <si>
    <t>0.08927
0.2942</t>
  </si>
  <si>
    <t>-0.12989
0.1261</t>
  </si>
  <si>
    <t>0.54938
&lt;.0001</t>
  </si>
  <si>
    <t>-0.23819
0.0046</t>
  </si>
  <si>
    <t>0.60479
&lt;.0001</t>
  </si>
  <si>
    <t>0.27297
0.0011</t>
  </si>
  <si>
    <t>0.08105
0.3411</t>
  </si>
  <si>
    <t>0.20263
0.0163</t>
  </si>
  <si>
    <t>-0.45203
&lt;.0001</t>
  </si>
  <si>
    <t>0.26396
0.0016</t>
  </si>
  <si>
    <t>-0.21034
0.0126</t>
  </si>
  <si>
    <t>-0.11367
0.1812</t>
  </si>
  <si>
    <t>-0.06467
0.4478</t>
  </si>
  <si>
    <t>-0.12329
0.1467</t>
  </si>
  <si>
    <t>-0.11844
0.1634</t>
  </si>
  <si>
    <t>0.00363
0.9660</t>
  </si>
  <si>
    <t>0.26980
0.0013</t>
  </si>
  <si>
    <t>0.00305
0.9715</t>
  </si>
  <si>
    <t>-0.09511
0.2636</t>
  </si>
  <si>
    <t>0.11101
0.1916</t>
  </si>
  <si>
    <t>-0.14304
0.0918</t>
  </si>
  <si>
    <t>0.14336
0.0911</t>
  </si>
  <si>
    <t>0.34123
&lt;.0001</t>
  </si>
  <si>
    <t>-0.07265
0.3937</t>
  </si>
  <si>
    <t>0.08314
0.3288</t>
  </si>
  <si>
    <t>0.36821
&lt;.0001</t>
  </si>
  <si>
    <t>-0.25822
0.0021</t>
  </si>
  <si>
    <t>0.16792
0.0473</t>
  </si>
  <si>
    <t>0.16406
0.0528</t>
  </si>
  <si>
    <t>0.03504
0.6811</t>
  </si>
  <si>
    <t>0.23187
0.0058</t>
  </si>
  <si>
    <t>-0.03707
0.6637</t>
  </si>
  <si>
    <t>-0.39718
&lt;.0001</t>
  </si>
  <si>
    <t>0.04593
0.5900</t>
  </si>
  <si>
    <t>-0.31683
0.0001</t>
  </si>
  <si>
    <t>-0.08452
0.3207</t>
  </si>
  <si>
    <t>0.59237
&lt;.0001</t>
  </si>
  <si>
    <t>-0.46217
&lt;.0001</t>
  </si>
  <si>
    <t>-0.41323
&lt;.0001</t>
  </si>
  <si>
    <t>-0.28217
0.0007</t>
  </si>
  <si>
    <t>-0.37912
&lt;.0001</t>
  </si>
  <si>
    <t>0.56477
&lt;.0001</t>
  </si>
  <si>
    <t>-0.32438
&lt;.0001</t>
  </si>
  <si>
    <t>-0.41392
&lt;.0001</t>
  </si>
  <si>
    <t>0.37006
&lt;.0001</t>
  </si>
  <si>
    <t>0.19572
0.0205</t>
  </si>
  <si>
    <t>0.50155
&lt;.0001</t>
  </si>
  <si>
    <t>-0.70876
&lt;.0001</t>
  </si>
  <si>
    <t>-0.45993
&lt;.0001</t>
  </si>
  <si>
    <t>0.53539
&lt;.0001</t>
  </si>
  <si>
    <t>0.46054
&lt;.0001</t>
  </si>
  <si>
    <t>-0.01829
0.8301</t>
  </si>
  <si>
    <t>-0.04169
0.6248</t>
  </si>
  <si>
    <t>-0.54950
&lt;.0001</t>
  </si>
  <si>
    <t>-0.27088
0.0012</t>
  </si>
  <si>
    <t>-0.18265
0.0308</t>
  </si>
  <si>
    <t>0.22366
0.0079</t>
  </si>
  <si>
    <t>0.58066
&lt;.0001</t>
  </si>
  <si>
    <t>0.17649
0.0370</t>
  </si>
  <si>
    <t>-0.48063
&lt;.0001</t>
  </si>
  <si>
    <t>-0.55993
&lt;.0001</t>
  </si>
  <si>
    <t>-0.42645
&lt;.0001</t>
  </si>
  <si>
    <t>-0.52608
&lt;.0001</t>
  </si>
  <si>
    <t>-0.15088
0.0752</t>
  </si>
  <si>
    <t>0.40461
&lt;.0001</t>
  </si>
  <si>
    <t>0.06357
0.4556</t>
  </si>
  <si>
    <t>-0.40371
&lt;.0001</t>
  </si>
  <si>
    <t>0.02490
0.7703</t>
  </si>
  <si>
    <t>-0.11845
0.1633</t>
  </si>
  <si>
    <t>0.10083
0.2359</t>
  </si>
  <si>
    <t>0.45873
&lt;.0001</t>
  </si>
  <si>
    <t>-0.08488
0.3187</t>
  </si>
  <si>
    <t>0.54705
&lt;.0001</t>
  </si>
  <si>
    <t>0.11050
0.1937</t>
  </si>
  <si>
    <t>-0.08287
0.3303</t>
  </si>
  <si>
    <t>0.02360
0.7819</t>
  </si>
  <si>
    <t>-0.28871
0.0005</t>
  </si>
  <si>
    <t>-0.02751
0.7470</t>
  </si>
  <si>
    <t>0.05737
0.5008</t>
  </si>
  <si>
    <t>-0.07986
0.3483</t>
  </si>
  <si>
    <t>0.14421
0.0892</t>
  </si>
  <si>
    <t>-0.13190
0.1203</t>
  </si>
  <si>
    <t>0.19792
0.0191</t>
  </si>
  <si>
    <t>0.33405
&lt;.0001</t>
  </si>
  <si>
    <t>0.07730
0.3640</t>
  </si>
  <si>
    <t>-0.30089
0.0003</t>
  </si>
  <si>
    <t>-0.20762
0.0138</t>
  </si>
  <si>
    <t>-0.26716
0.0014</t>
  </si>
  <si>
    <t>0.18600
0.0278</t>
  </si>
  <si>
    <t>-0.18544
0.0283</t>
  </si>
  <si>
    <t>-0.06802
0.4246</t>
  </si>
  <si>
    <t>-0.00858
0.9199</t>
  </si>
  <si>
    <t>-0.03586
0.6741</t>
  </si>
  <si>
    <t>-0.04291
0.6147</t>
  </si>
  <si>
    <t>0.02871
0.7363</t>
  </si>
  <si>
    <t>-0.02364
0.7816</t>
  </si>
  <si>
    <t>0.00239
0.9777</t>
  </si>
  <si>
    <t>0.04801
0.5732</t>
  </si>
  <si>
    <t>-0.04078
0.6324</t>
  </si>
  <si>
    <t>-0.00898
0.9162</t>
  </si>
  <si>
    <t>-0.00587
0.9451</t>
  </si>
  <si>
    <t>0.41605
&lt;.0001</t>
  </si>
  <si>
    <t>0.27675
0.0009</t>
  </si>
  <si>
    <t>-0.15247
0.0721</t>
  </si>
  <si>
    <t>-0.15673
0.0644</t>
  </si>
  <si>
    <t>-0.21436
0.0110</t>
  </si>
  <si>
    <t>-0.19865
0.0186</t>
  </si>
  <si>
    <t>0.43482
&lt;.0001</t>
  </si>
  <si>
    <t>-0.07215
0.3969</t>
  </si>
  <si>
    <t>-0.16041
0.0583</t>
  </si>
  <si>
    <t>-0.21092
0.0124</t>
  </si>
  <si>
    <t>-0.23836
0.0046</t>
  </si>
  <si>
    <t>-0.23870
0.0045</t>
  </si>
  <si>
    <t>0.17185
0.0423</t>
  </si>
  <si>
    <t>0.03972
0.6412</t>
  </si>
  <si>
    <t>0.31317
0.0002</t>
  </si>
  <si>
    <t>-0.18153
0.0318</t>
  </si>
  <si>
    <t>0.23854
0.0045</t>
  </si>
  <si>
    <t>-0.06805
0.4244</t>
  </si>
  <si>
    <t>0.01847
0.8285</t>
  </si>
  <si>
    <t>-0.22367
0.0079</t>
  </si>
  <si>
    <t>0.38589
&lt;.0001</t>
  </si>
  <si>
    <t>0.61042
&lt;.0001</t>
  </si>
  <si>
    <t>-0.58233
&lt;.0001</t>
  </si>
  <si>
    <t>-0.16644
0.0494</t>
  </si>
  <si>
    <t>-0.50830
&lt;.0001</t>
  </si>
  <si>
    <t>0.17914
0.0342</t>
  </si>
  <si>
    <t>0.12668
0.1358</t>
  </si>
  <si>
    <t>0.39776
&lt;.0001</t>
  </si>
  <si>
    <t>0.28612
0.0006</t>
  </si>
  <si>
    <t>0.40126
&lt;.0001</t>
  </si>
  <si>
    <t>-0.05931
0.4864</t>
  </si>
  <si>
    <t>0.36625
&lt;.0001</t>
  </si>
  <si>
    <t>-0.04730
0.5789</t>
  </si>
  <si>
    <t>-0.36218
&lt;.0001</t>
  </si>
  <si>
    <t>0.40504
&lt;.0001</t>
  </si>
  <si>
    <t>-0.39654
&lt;.0001</t>
  </si>
  <si>
    <t>0.44099
&lt;.0001</t>
  </si>
  <si>
    <t>-0.32704
&lt;.0001</t>
  </si>
  <si>
    <t>0.30685
0.0002</t>
  </si>
  <si>
    <t>0.64934
&lt;.0001</t>
  </si>
  <si>
    <t>0.29662
0.0004</t>
  </si>
  <si>
    <t>0.53445
&lt;.0001</t>
  </si>
  <si>
    <t>-0.55482
&lt;.0001</t>
  </si>
  <si>
    <t>0.60734
&lt;.0001</t>
  </si>
  <si>
    <t>-0.55819
&lt;.0001</t>
  </si>
  <si>
    <t>-0.50404
&lt;.0001</t>
  </si>
  <si>
    <t>-0.44105
&lt;.0001</t>
  </si>
  <si>
    <t>-0.09508
0.2638</t>
  </si>
  <si>
    <t>-0.48158
&lt;.0001</t>
  </si>
  <si>
    <t>-0.41725
&lt;.0001</t>
  </si>
  <si>
    <t>0.57376
&lt;.0001</t>
  </si>
  <si>
    <t>0.57819
&lt;.0001</t>
  </si>
  <si>
    <t>0.06774
0.4265</t>
  </si>
  <si>
    <t>0.54313
&lt;.0001</t>
  </si>
  <si>
    <t>-0.64672
&lt;.0001</t>
  </si>
  <si>
    <t>0.64718
&lt;.0001</t>
  </si>
  <si>
    <t>0.71086
&lt;.0001</t>
  </si>
  <si>
    <t>-0.29579
0.0004</t>
  </si>
  <si>
    <t>0.44844
&lt;.0001</t>
  </si>
  <si>
    <t>0.47933
&lt;.0001</t>
  </si>
  <si>
    <t>-0.46644
&lt;.0001</t>
  </si>
  <si>
    <t>0.44982
&lt;.0001</t>
  </si>
  <si>
    <t>0.32953
&lt;.0001</t>
  </si>
  <si>
    <t>0.13158
0.1212</t>
  </si>
  <si>
    <t>0.47266
&lt;.0001</t>
  </si>
  <si>
    <t>0.55960
&lt;.0001</t>
  </si>
  <si>
    <t>0.08365
0.3258</t>
  </si>
  <si>
    <t>0.23345
0.0055</t>
  </si>
  <si>
    <t>-0.24515
0.0035</t>
  </si>
  <si>
    <t>0.16971
0.0450</t>
  </si>
  <si>
    <t>0.10337
0.2242</t>
  </si>
  <si>
    <t>0.02800
0.7426</t>
  </si>
  <si>
    <t>0.15320
0.0707</t>
  </si>
  <si>
    <t>-0.16098
0.0574</t>
  </si>
  <si>
    <t>0.04999
0.5575</t>
  </si>
  <si>
    <t>0.10463
0.2186</t>
  </si>
  <si>
    <t>-0.32039
0.0001</t>
  </si>
  <si>
    <t>-0.25253
0.0026</t>
  </si>
  <si>
    <t>-0.37000
&lt;.0001</t>
  </si>
  <si>
    <t>0.42599
&lt;.0001</t>
  </si>
  <si>
    <t>0.35450
&lt;.0001</t>
  </si>
  <si>
    <t>-0.22217
0.0083</t>
  </si>
  <si>
    <t>-0.12704
0.1347</t>
  </si>
  <si>
    <t>-0.11992
0.1582</t>
  </si>
  <si>
    <t>0.01837
0.8294</t>
  </si>
  <si>
    <t>0.28196
0.0007</t>
  </si>
  <si>
    <t>0.20603
0.0146</t>
  </si>
  <si>
    <t>0.17387
0.0399</t>
  </si>
  <si>
    <t>-0.19595
0.0203</t>
  </si>
  <si>
    <t>-0.37128
&lt;.0001</t>
  </si>
  <si>
    <t>-0.32523
&lt;.0001</t>
  </si>
  <si>
    <t>0.25796
0.0021</t>
  </si>
  <si>
    <t>0.32727
&lt;.0001</t>
  </si>
  <si>
    <t>0.46122
&lt;.0001</t>
  </si>
  <si>
    <t>0.43055
&lt;.0001</t>
  </si>
  <si>
    <t>0.35321
&lt;.0001</t>
  </si>
  <si>
    <t>-0.08359
0.3261</t>
  </si>
  <si>
    <t>0.15431
0.0687</t>
  </si>
  <si>
    <t>0.08969
0.2920</t>
  </si>
  <si>
    <t>-0.23504
0.0052</t>
  </si>
  <si>
    <t>0.27776
0.0009</t>
  </si>
  <si>
    <t>-0.26563
0.0015</t>
  </si>
  <si>
    <t>-0.18270
0.0307</t>
  </si>
  <si>
    <t>-0.05797
0.4963</t>
  </si>
  <si>
    <t>-0.32833
&lt;.0001</t>
  </si>
  <si>
    <t>-0.06107
0.4735</t>
  </si>
  <si>
    <t>0.27965
0.0008</t>
  </si>
  <si>
    <t>0.10506
0.2167</t>
  </si>
  <si>
    <t>0.08352
0.3265</t>
  </si>
  <si>
    <t>0.14373
0.0902</t>
  </si>
  <si>
    <t>-0.17342
0.0405</t>
  </si>
  <si>
    <t>0.12609
0.1377</t>
  </si>
  <si>
    <t>0.02325
0.7851</t>
  </si>
  <si>
    <t>0.13105
0.1228</t>
  </si>
  <si>
    <t>-0.34496
&lt;.0001</t>
  </si>
  <si>
    <t>-0.35317
&lt;.0001</t>
  </si>
  <si>
    <t>0.09728
0.2529</t>
  </si>
  <si>
    <t>0.17900
0.0343</t>
  </si>
  <si>
    <t>-0.05480
0.5202</t>
  </si>
  <si>
    <t>0.35226
&lt;.0001</t>
  </si>
  <si>
    <t>-0.23115
0.0060</t>
  </si>
  <si>
    <t>0.23141
0.0059</t>
  </si>
  <si>
    <t>0.12457
0.1425</t>
  </si>
  <si>
    <t>0.05627
0.5090</t>
  </si>
  <si>
    <t>-0.02881
0.7354</t>
  </si>
  <si>
    <t>0.26469
0.0016</t>
  </si>
  <si>
    <t>-0.32115
0.0001</t>
  </si>
  <si>
    <t>0.41267
&lt;.0001</t>
  </si>
  <si>
    <t>0.12221
0.1503</t>
  </si>
  <si>
    <t>0.03704
0.6640</t>
  </si>
  <si>
    <t>0.32836
&lt;.0001</t>
  </si>
  <si>
    <t>-0.15065
0.0756</t>
  </si>
  <si>
    <t>0.15190
0.0732</t>
  </si>
  <si>
    <t>0.19982
0.0179</t>
  </si>
  <si>
    <t>-0.26035
0.0019</t>
  </si>
  <si>
    <t>-0.16158
0.0565</t>
  </si>
  <si>
    <t>-0.13230
0.1192</t>
  </si>
  <si>
    <t>-0.13150
0.1214</t>
  </si>
  <si>
    <t>0.28650
0.0006</t>
  </si>
  <si>
    <t>-0.30229
0.0003</t>
  </si>
  <si>
    <t>-0.16061
0.0580</t>
  </si>
  <si>
    <t>-0.16408
0.0527</t>
  </si>
  <si>
    <t>-0.12578
0.1387</t>
  </si>
  <si>
    <t>-0.11624
0.1714</t>
  </si>
  <si>
    <t>0.00523
0.9511</t>
  </si>
  <si>
    <t>0.12190
0.1513</t>
  </si>
  <si>
    <t>0.15823
0.0619</t>
  </si>
  <si>
    <t>0.33501
&lt;.0001</t>
  </si>
  <si>
    <t>-0.20932
0.0131</t>
  </si>
  <si>
    <t>-0.02875
0.7360</t>
  </si>
  <si>
    <t>-0.19525
0.0208</t>
  </si>
  <si>
    <t>-0.02709
0.7507</t>
  </si>
  <si>
    <t>0.03869
0.6499</t>
  </si>
  <si>
    <t>-0.02016
0.8131</t>
  </si>
  <si>
    <t>0.02780
0.7444</t>
  </si>
  <si>
    <t>-0.12901
0.1287</t>
  </si>
  <si>
    <t>-0.04439
0.6025</t>
  </si>
  <si>
    <t>0.14508
0.0872</t>
  </si>
  <si>
    <t>0.04978
0.5592</t>
  </si>
  <si>
    <t>0.31554
0.0001</t>
  </si>
  <si>
    <t>0.26612
0.0015</t>
  </si>
  <si>
    <t>0.34412
&lt;.0001</t>
  </si>
  <si>
    <t>-0.23914
0.0044</t>
  </si>
  <si>
    <t>-0.33131
&lt;.0001</t>
  </si>
  <si>
    <t>0.30861
0.0002</t>
  </si>
  <si>
    <t>-0.30390
0.0003</t>
  </si>
  <si>
    <t>0.16232
0.0554</t>
  </si>
  <si>
    <t>-0.17018
0.0444</t>
  </si>
  <si>
    <t>0.03211
0.7065</t>
  </si>
  <si>
    <t>0.08010
0.3468</t>
  </si>
  <si>
    <t>0.35377
&lt;.0001</t>
  </si>
  <si>
    <t>0.22612
0.0072</t>
  </si>
  <si>
    <t>-0.18674
0.0272</t>
  </si>
  <si>
    <t>0.20497
0.0151</t>
  </si>
  <si>
    <t>-0.14446
0.0886</t>
  </si>
  <si>
    <t>0.20089
0.0173</t>
  </si>
  <si>
    <t>0.23093
0.0060</t>
  </si>
  <si>
    <t>0.07132
0.4024</t>
  </si>
  <si>
    <t>-0.29169
0.0005</t>
  </si>
  <si>
    <t>-0.20211
0.0166</t>
  </si>
  <si>
    <t>0.10161
0.2322</t>
  </si>
  <si>
    <t>-0.03589
0.6738</t>
  </si>
  <si>
    <t>-0.26242
0.0017</t>
  </si>
  <si>
    <t>0.21924
0.0093</t>
  </si>
  <si>
    <t>-0.10473
0.2182</t>
  </si>
  <si>
    <t>0.10503
0.2168</t>
  </si>
  <si>
    <t>0.03722
0.6624</t>
  </si>
  <si>
    <t>0.22554
0.0074</t>
  </si>
  <si>
    <t>-0.08823
0.2999</t>
  </si>
  <si>
    <t>0.31784
0.0001</t>
  </si>
  <si>
    <t>-0.37687
&lt;.0001</t>
  </si>
  <si>
    <t>0.31468
0.0002</t>
  </si>
  <si>
    <t>0.12647
0.1365</t>
  </si>
  <si>
    <t>0.26591
0.0015</t>
  </si>
  <si>
    <t>0.37914
&lt;.0001</t>
  </si>
  <si>
    <t>0.04364
0.6087</t>
  </si>
  <si>
    <t>-0.52289
&lt;.0001</t>
  </si>
  <si>
    <t>0.17706
0.0364</t>
  </si>
  <si>
    <t>-0.14210
0.0940</t>
  </si>
  <si>
    <t>-0.13444
0.1133</t>
  </si>
  <si>
    <t>0.97836
&lt;.0001</t>
  </si>
  <si>
    <t>-0.64007
&lt;.0001</t>
  </si>
  <si>
    <t>0.36482
&lt;.0001</t>
  </si>
  <si>
    <t>-0.14249
0.0931</t>
  </si>
  <si>
    <t>-0.39247
&lt;.0001</t>
  </si>
  <si>
    <t>-0.19131
0.0236</t>
  </si>
  <si>
    <t>0.08309
0.3291</t>
  </si>
  <si>
    <t>0.41770
&lt;.0001</t>
  </si>
  <si>
    <t>0.32374
&lt;.0001</t>
  </si>
  <si>
    <t>-0.61732
&lt;.0001</t>
  </si>
  <si>
    <t>-0.25528
0.0023</t>
  </si>
  <si>
    <t>0.01878
0.8257</t>
  </si>
  <si>
    <t>0.04615
0.5882</t>
  </si>
  <si>
    <t>0.29535
0.0004</t>
  </si>
  <si>
    <t>0.30201
0.0003</t>
  </si>
  <si>
    <t>0.36504
&lt;.0001</t>
  </si>
  <si>
    <t>-0.37148
&lt;.0001</t>
  </si>
  <si>
    <t>-0.58076
&lt;.0001</t>
  </si>
  <si>
    <t>-0.67673
&lt;.0001</t>
  </si>
  <si>
    <t>0.52251
&lt;.0001</t>
  </si>
  <si>
    <t>0.70863
&lt;.0001</t>
  </si>
  <si>
    <t>0.56350
&lt;.0001</t>
  </si>
  <si>
    <t>0.62537
&lt;.0001</t>
  </si>
  <si>
    <t>0.08976
0.2916</t>
  </si>
  <si>
    <t>-0.45712
&lt;.0001</t>
  </si>
  <si>
    <t>0.14622
0.0847</t>
  </si>
  <si>
    <t>-0.01815
0.8314</t>
  </si>
  <si>
    <t>0.00930
0.9132</t>
  </si>
  <si>
    <t>0.13050
0.1243</t>
  </si>
  <si>
    <t>-0.07406
0.3845</t>
  </si>
  <si>
    <t>-0.10741
0.2065</t>
  </si>
  <si>
    <t>-0.07718
0.3648</t>
  </si>
  <si>
    <t>-0.22013
0.0090</t>
  </si>
  <si>
    <t>0.24812
0.0031</t>
  </si>
  <si>
    <t>0.00394
0.9631</t>
  </si>
  <si>
    <t>0.14897
0.0790</t>
  </si>
  <si>
    <t>-0.00228
0.9787</t>
  </si>
  <si>
    <t>0.35715
&lt;.0001</t>
  </si>
  <si>
    <t>-0.26897
0.0013</t>
  </si>
  <si>
    <t>-0.35981
&lt;.0001</t>
  </si>
  <si>
    <t>-0.40490
&lt;.0001</t>
  </si>
  <si>
    <t>0.04065
0.6335</t>
  </si>
  <si>
    <t>-0.13976
0.0996</t>
  </si>
  <si>
    <t>-0.39273
&lt;.0001</t>
  </si>
  <si>
    <t>0.23176
0.0059</t>
  </si>
  <si>
    <t>0.40320
&lt;.0001</t>
  </si>
  <si>
    <t>0.31194
0.0002</t>
  </si>
  <si>
    <t>0.38298
&lt;.0001</t>
  </si>
  <si>
    <t>-0.40094
&lt;.0001</t>
  </si>
  <si>
    <t>0.39989
&lt;.0001</t>
  </si>
  <si>
    <t>0.41814
&lt;.0001</t>
  </si>
  <si>
    <t>-0.34355
&lt;.0001</t>
  </si>
  <si>
    <t>0.16293
0.0544</t>
  </si>
  <si>
    <t>0.25316
0.0025</t>
  </si>
  <si>
    <t>-0.15429
0.0687</t>
  </si>
  <si>
    <t>0.33813
&lt;.0001</t>
  </si>
  <si>
    <t>0.23978
0.0043</t>
  </si>
  <si>
    <t>-0.01342
0.8750</t>
  </si>
  <si>
    <t>0.18940
0.0250</t>
  </si>
  <si>
    <t>-0.30613
0.0002</t>
  </si>
  <si>
    <t>-0.14260
0.0928</t>
  </si>
  <si>
    <t>-0.08200
0.3355</t>
  </si>
  <si>
    <t>-0.09682
0.2551</t>
  </si>
  <si>
    <t>0.20146
0.0170</t>
  </si>
  <si>
    <t>0.08869
0.2974</t>
  </si>
  <si>
    <t>-0.37981
&lt;.0001</t>
  </si>
  <si>
    <t>-0.08036
0.3452</t>
  </si>
  <si>
    <t>-0.30306
0.0003</t>
  </si>
  <si>
    <t>-0.14379
0.0901</t>
  </si>
  <si>
    <t>-0.27941
0.0008</t>
  </si>
  <si>
    <t>0.11969
0.1590</t>
  </si>
  <si>
    <t>0.22722
0.0069</t>
  </si>
  <si>
    <t>0.18196
0.0314</t>
  </si>
  <si>
    <t>0.20913
0.0131</t>
  </si>
  <si>
    <t>-0.30064
0.0003</t>
  </si>
  <si>
    <t>-0.06312
0.4587</t>
  </si>
  <si>
    <t>0.05506
0.5182</t>
  </si>
  <si>
    <t>-0.00562
0.9475</t>
  </si>
  <si>
    <t>0.23791
0.0046</t>
  </si>
  <si>
    <t>-0.17821
0.0351</t>
  </si>
  <si>
    <t>-0.28228
0.0007</t>
  </si>
  <si>
    <t>-0.32650
&lt;.0001</t>
  </si>
  <si>
    <t>0.22377
0.0079</t>
  </si>
  <si>
    <t>0.18299
0.0305</t>
  </si>
  <si>
    <t>0.43491
&lt;.0001</t>
  </si>
  <si>
    <t>0.35417
&lt;.0001</t>
  </si>
  <si>
    <t>0.40671
&lt;.0001</t>
  </si>
  <si>
    <t>0.48978
&lt;.0001</t>
  </si>
  <si>
    <t>0.40887
&lt;.0001</t>
  </si>
  <si>
    <t>-0.10930
0.1986</t>
  </si>
  <si>
    <t>-0.48145
&lt;.0001</t>
  </si>
  <si>
    <t>0.42087
&lt;.0001</t>
  </si>
  <si>
    <t>-0.42268
&lt;.0001</t>
  </si>
  <si>
    <t>0.39597
&lt;.0001</t>
  </si>
  <si>
    <t>-0.12051
0.1561</t>
  </si>
  <si>
    <t>0.20154
0.0170</t>
  </si>
  <si>
    <t>0.18488
0.0288</t>
  </si>
  <si>
    <t>0.11659
0.1701</t>
  </si>
  <si>
    <t>0.16840
0.0467</t>
  </si>
  <si>
    <t>-0.22960
0.0064</t>
  </si>
  <si>
    <t>0.51948
&lt;.0001</t>
  </si>
  <si>
    <t>-0.39433
&lt;.0001</t>
  </si>
  <si>
    <t>-0.06705
0.4312</t>
  </si>
  <si>
    <t>0.01036
0.9033</t>
  </si>
  <si>
    <t>0.35786
&lt;.0001</t>
  </si>
  <si>
    <t>-0.29054
0.0005</t>
  </si>
  <si>
    <t>-0.46982
&lt;.0001</t>
  </si>
  <si>
    <t>0.23062
0.0061</t>
  </si>
  <si>
    <t>0.21402
0.0111</t>
  </si>
  <si>
    <t>-0.04954
0.5611</t>
  </si>
  <si>
    <t>0.37541
&lt;.0001</t>
  </si>
  <si>
    <t>-0.36458
&lt;.0001</t>
  </si>
  <si>
    <t>0.36581
&lt;.0001</t>
  </si>
  <si>
    <t>0.32852
&lt;.0001</t>
  </si>
  <si>
    <t>0.15095
0.0750</t>
  </si>
  <si>
    <t>0.14755
0.0819</t>
  </si>
  <si>
    <t>0.31015
0.0002</t>
  </si>
  <si>
    <t>-0.52333
&lt;.0001</t>
  </si>
  <si>
    <t>0.36318
&lt;.0001</t>
  </si>
  <si>
    <t>0.24877
0.0030</t>
  </si>
  <si>
    <t>0.30428
0.0003</t>
  </si>
  <si>
    <t>0.52213
&lt;.0001</t>
  </si>
  <si>
    <t>-0.65741
&lt;.0001</t>
  </si>
  <si>
    <t>-0.66623
&lt;.0001</t>
  </si>
  <si>
    <t>-0.51107
&lt;.0001</t>
  </si>
  <si>
    <t>-0.63663
&lt;.0001</t>
  </si>
  <si>
    <t>0.88739
&lt;.0001</t>
  </si>
  <si>
    <t>-0.43687
&lt;.0001</t>
  </si>
  <si>
    <t>-0.66684
&lt;.0001</t>
  </si>
  <si>
    <t>0.61279
&lt;.0001</t>
  </si>
  <si>
    <t>0.21445
0.0109</t>
  </si>
  <si>
    <t>0.38806
&lt;.0001</t>
  </si>
  <si>
    <t>-0.76327
&lt;.0001</t>
  </si>
  <si>
    <t>-0.49243
&lt;.0001</t>
  </si>
  <si>
    <t>0.63045
&lt;.0001</t>
  </si>
  <si>
    <t>0.30717
0.0002</t>
  </si>
  <si>
    <t>0.24684
0.0033</t>
  </si>
  <si>
    <t>0.02030
0.8118</t>
  </si>
  <si>
    <t>-0.63645
&lt;.0001</t>
  </si>
  <si>
    <t>-0.25696
0.0022</t>
  </si>
  <si>
    <t>-0.27075
0.0012</t>
  </si>
  <si>
    <t>0.28614
0.0006</t>
  </si>
  <si>
    <t>0.71763
&lt;.0001</t>
  </si>
  <si>
    <t>0.41662
&lt;.0001</t>
  </si>
  <si>
    <t>-0.60431
&lt;.0001</t>
  </si>
  <si>
    <t>-0.72998
&lt;.0001</t>
  </si>
  <si>
    <t>-0.60426
&lt;.0001</t>
  </si>
  <si>
    <t>-0.69603
&lt;.0001</t>
  </si>
  <si>
    <t>-0.26544
0.0015</t>
  </si>
  <si>
    <t>0.37952
&lt;.0001</t>
  </si>
  <si>
    <t>-0.37588
&lt;.0001</t>
  </si>
  <si>
    <t>0.18976
0.0247</t>
  </si>
  <si>
    <t>-0.29142
0.0005</t>
  </si>
  <si>
    <t>0.27177
0.0012</t>
  </si>
  <si>
    <t>0.29873
0.0003</t>
  </si>
  <si>
    <t>-0.12173
0.1519</t>
  </si>
  <si>
    <t>0.43365
&lt;.0001</t>
  </si>
  <si>
    <t>-0.04304
0.6136</t>
  </si>
  <si>
    <t>0.01969
0.8174</t>
  </si>
  <si>
    <t>-0.01555
0.8553</t>
  </si>
  <si>
    <t>-0.20382
0.0157</t>
  </si>
  <si>
    <t>-0.33313
&lt;.0001</t>
  </si>
  <si>
    <t>0.22126
0.0086</t>
  </si>
  <si>
    <t>0.04338
0.6108</t>
  </si>
  <si>
    <t>0.20606
0.0146</t>
  </si>
  <si>
    <t>-0.31618
0.0001</t>
  </si>
  <si>
    <t>0.18725
0.0267</t>
  </si>
  <si>
    <t>0.60291
&lt;.0001</t>
  </si>
  <si>
    <t>-0.10699
0.2083</t>
  </si>
  <si>
    <t>-0.35037
&lt;.0001</t>
  </si>
  <si>
    <t>-0.19244
0.0227</t>
  </si>
  <si>
    <t>-0.35567
&lt;.0001</t>
  </si>
  <si>
    <t>0.35151
&lt;.0001</t>
  </si>
  <si>
    <t>-0.35066
&lt;.0001</t>
  </si>
  <si>
    <t>-0.19876
0.0186</t>
  </si>
  <si>
    <t>-0.01638
0.8476</t>
  </si>
  <si>
    <t>-0.03212
0.7063</t>
  </si>
  <si>
    <t>-0.05446
0.5228</t>
  </si>
  <si>
    <t>0.18850
0.0257</t>
  </si>
  <si>
    <t>-0.17091
0.0435</t>
  </si>
  <si>
    <t>-0.13173
0.1208</t>
  </si>
  <si>
    <t>-0.01549
0.8559</t>
  </si>
  <si>
    <t>-0.20227
0.0165</t>
  </si>
  <si>
    <t>0.53572
&lt;.0001</t>
  </si>
  <si>
    <t>0.30392
0.0003</t>
  </si>
  <si>
    <t>0.24285
0.0038</t>
  </si>
  <si>
    <t>-0.77104
&lt;.0001</t>
  </si>
  <si>
    <t>0.84787
&lt;.0001</t>
  </si>
  <si>
    <t>0.53679
&lt;.0001</t>
  </si>
  <si>
    <t>-0.38816
&lt;.0001</t>
  </si>
  <si>
    <t>-0.14500
0.0874</t>
  </si>
  <si>
    <t>-0.36343
&lt;.0001</t>
  </si>
  <si>
    <t>0.64632
&lt;.0001</t>
  </si>
  <si>
    <t>0.32897
&lt;.0001</t>
  </si>
  <si>
    <t>-0.54063
&lt;.0001</t>
  </si>
  <si>
    <t>-0.47656
&lt;.0001</t>
  </si>
  <si>
    <t>-0.12278
0.1484</t>
  </si>
  <si>
    <t>-0.03693
0.6648</t>
  </si>
  <si>
    <t>0.71605
&lt;.0001</t>
  </si>
  <si>
    <t>0.29320
0.0004</t>
  </si>
  <si>
    <t>0.08727
0.3053</t>
  </si>
  <si>
    <t>-0.15847
0.0615</t>
  </si>
  <si>
    <t>-0.41627
&lt;.0001</t>
  </si>
  <si>
    <t>-0.10024
0.2387</t>
  </si>
  <si>
    <t>0.36014
&lt;.0001</t>
  </si>
  <si>
    <t>0.48171
&lt;.0001</t>
  </si>
  <si>
    <t>0.20594
0.0146</t>
  </si>
  <si>
    <t>0.34170
&lt;.0001</t>
  </si>
  <si>
    <t>0.06910
0.4172</t>
  </si>
  <si>
    <t>-0.57277
&lt;.0001</t>
  </si>
  <si>
    <t>-0.21890
0.0094</t>
  </si>
  <si>
    <t>0.31616
0.0001</t>
  </si>
  <si>
    <t>0.15450
0.0683</t>
  </si>
  <si>
    <t>-0.03859
0.6508</t>
  </si>
  <si>
    <t>0.05931
0.4864</t>
  </si>
  <si>
    <t>-0.52337
&lt;.0001</t>
  </si>
  <si>
    <t>0.24245
0.0039</t>
  </si>
  <si>
    <t>-0.46685
&lt;.0001</t>
  </si>
  <si>
    <t>-0.24933
0.0030</t>
  </si>
  <si>
    <t>-0.17088
0.0435</t>
  </si>
  <si>
    <t>-0.23399
0.0054</t>
  </si>
  <si>
    <t>0.40587
&lt;.0001</t>
  </si>
  <si>
    <t>-0.07535
0.3762</t>
  </si>
  <si>
    <t>0.10525
0.2159</t>
  </si>
  <si>
    <t>0.14294
0.0920</t>
  </si>
  <si>
    <t>-0.17519
0.0384</t>
  </si>
  <si>
    <t>0.16599
0.0500</t>
  </si>
  <si>
    <t>-0.06086
0.4750</t>
  </si>
  <si>
    <t>-0.26181
0.0018</t>
  </si>
  <si>
    <t>-0.06549
0.4421</t>
  </si>
  <si>
    <t>0.15219
0.0726</t>
  </si>
  <si>
    <t>0.27301
0.0011</t>
  </si>
  <si>
    <t>0.02599
0.7605</t>
  </si>
  <si>
    <t>-0.06253
0.4630</t>
  </si>
  <si>
    <t>0.06175
0.4686</t>
  </si>
  <si>
    <t>-0.06629
0.4364</t>
  </si>
  <si>
    <t>-0.00608
0.9432</t>
  </si>
  <si>
    <t>-0.11776
0.1658</t>
  </si>
  <si>
    <t>-0.16755
0.0478</t>
  </si>
  <si>
    <t>0.17008
0.0445</t>
  </si>
  <si>
    <t>-0.12772
0.1326</t>
  </si>
  <si>
    <t>-0.03947
0.6433</t>
  </si>
  <si>
    <t>-0.26698
0.0014</t>
  </si>
  <si>
    <t>-0.15650
0.0648</t>
  </si>
  <si>
    <t>0.85688
&lt;.0001</t>
  </si>
  <si>
    <t>-0.06460
0.4482</t>
  </si>
  <si>
    <t>-0.56903
&lt;.0001</t>
  </si>
  <si>
    <t>0.22808
0.0067</t>
  </si>
  <si>
    <t>0.99982
&lt;.0001</t>
  </si>
  <si>
    <t>-0.28382
0.0007</t>
  </si>
  <si>
    <t>-0.02668
0.7544</t>
  </si>
  <si>
    <t>-0.36273
&lt;.0001</t>
  </si>
  <si>
    <t>0.49607
&lt;.0001</t>
  </si>
  <si>
    <t>0.22260
0.0082</t>
  </si>
  <si>
    <t>-0.33773
&lt;.0001</t>
  </si>
  <si>
    <t>-0.18022
0.0331</t>
  </si>
  <si>
    <t>-0.17761
0.0358</t>
  </si>
  <si>
    <t>-0.01916
0.8223</t>
  </si>
  <si>
    <t>0.40790
&lt;.0001</t>
  </si>
  <si>
    <t>0.01859
0.8274</t>
  </si>
  <si>
    <t>-0.06561
0.4412</t>
  </si>
  <si>
    <t>-0.28985
0.0005</t>
  </si>
  <si>
    <t>0.16411
0.0527</t>
  </si>
  <si>
    <t>0.21872
0.0094</t>
  </si>
  <si>
    <t>0.22675
0.0071</t>
  </si>
  <si>
    <t>0.12600
0.1380</t>
  </si>
  <si>
    <t>0.20648
0.0144</t>
  </si>
  <si>
    <t>0.07395
0.3852</t>
  </si>
  <si>
    <t>-0.24580
0.0034</t>
  </si>
  <si>
    <t>-0.05775
0.4980</t>
  </si>
  <si>
    <t>0.54380
&lt;.0001</t>
  </si>
  <si>
    <t>-0.09477
0.2653</t>
  </si>
  <si>
    <t>0.12002
0.1578</t>
  </si>
  <si>
    <t>-0.14607
0.0851</t>
  </si>
  <si>
    <t>-0.38892
&lt;.0001</t>
  </si>
  <si>
    <t>0.22542
0.0074</t>
  </si>
  <si>
    <t>-0.41774
&lt;.0001</t>
  </si>
  <si>
    <t>-0.14795
0.0811</t>
  </si>
  <si>
    <t>-0.02440
0.7747</t>
  </si>
  <si>
    <t>-0.09996
0.2399</t>
  </si>
  <si>
    <t>0.28495
0.0006</t>
  </si>
  <si>
    <t>-0.05545
0.5153</t>
  </si>
  <si>
    <t>0.06885
0.4189</t>
  </si>
  <si>
    <t>0.22140
0.0086</t>
  </si>
  <si>
    <t>0.09494
0.2645</t>
  </si>
  <si>
    <t>0.18572
0.0280</t>
  </si>
  <si>
    <t>0.02283
0.7889</t>
  </si>
  <si>
    <t>-0.22469
0.0076</t>
  </si>
  <si>
    <t>-0.13975
0.0996</t>
  </si>
  <si>
    <t>0.01273
0.8813</t>
  </si>
  <si>
    <t>-0.05859
0.4917</t>
  </si>
  <si>
    <t>-0.00042
0.9960</t>
  </si>
  <si>
    <t>0.03283
0.7001</t>
  </si>
  <si>
    <t>-0.03369
0.6928</t>
  </si>
  <si>
    <t>-0.21379
0.0112</t>
  </si>
  <si>
    <t>0.23924
0.0044</t>
  </si>
  <si>
    <t>-0.12507
0.1409</t>
  </si>
  <si>
    <t>-0.24489
0.0035</t>
  </si>
  <si>
    <t>0.06779
0.4261</t>
  </si>
  <si>
    <t>-0.17950
0.0338</t>
  </si>
  <si>
    <t>-0.12881
0.1293</t>
  </si>
  <si>
    <t>-0.02441
0.7746</t>
  </si>
  <si>
    <t>-0.08181
0.3366</t>
  </si>
  <si>
    <t>-0.08785
0.3020</t>
  </si>
  <si>
    <t>-0.40847
&lt;.0001</t>
  </si>
  <si>
    <t>0.05278
0.5357</t>
  </si>
  <si>
    <t>0.85633
&lt;.0001</t>
  </si>
  <si>
    <t>-0.20757
0.0139</t>
  </si>
  <si>
    <t>-0.02323
0.7853</t>
  </si>
  <si>
    <t>-0.21414
0.0111</t>
  </si>
  <si>
    <t>0.33531
&lt;.0001</t>
  </si>
  <si>
    <t>0.08655
0.3092</t>
  </si>
  <si>
    <t>-0.23697
0.0048</t>
  </si>
  <si>
    <t>-0.02081
0.8072</t>
  </si>
  <si>
    <t>-0.22016
0.0090</t>
  </si>
  <si>
    <t>-0.07842
0.3571</t>
  </si>
  <si>
    <t>0.25593
0.0023</t>
  </si>
  <si>
    <t>0.04143
0.6270</t>
  </si>
  <si>
    <t>-0.07367
0.3870</t>
  </si>
  <si>
    <t>0.04273
0.6162</t>
  </si>
  <si>
    <t>-0.14040
0.0980</t>
  </si>
  <si>
    <t>0.18428
0.0293</t>
  </si>
  <si>
    <t>0.13162
0.1211</t>
  </si>
  <si>
    <t>0.08979
0.2914</t>
  </si>
  <si>
    <t>0.00029
0.9973</t>
  </si>
  <si>
    <t>0.06780
0.4261</t>
  </si>
  <si>
    <t>0.01257
0.8828</t>
  </si>
  <si>
    <t>-0.15768
0.0628</t>
  </si>
  <si>
    <t>-0.01861
0.8273</t>
  </si>
  <si>
    <t>0.40642
&lt;.0001</t>
  </si>
  <si>
    <t>-0.10759
0.2058</t>
  </si>
  <si>
    <t>0.08659
0.3090</t>
  </si>
  <si>
    <t>-0.14352
0.0907</t>
  </si>
  <si>
    <t>-0.24087
0.0041</t>
  </si>
  <si>
    <t>0.09777
0.2505</t>
  </si>
  <si>
    <t>-0.23877
0.0045</t>
  </si>
  <si>
    <t>-0.03511
0.6804</t>
  </si>
  <si>
    <t>0.03414
0.6888</t>
  </si>
  <si>
    <t>-0.00356
0.9667</t>
  </si>
  <si>
    <t>0.12433
0.1433</t>
  </si>
  <si>
    <t>-0.04377
0.6076</t>
  </si>
  <si>
    <t>0.01341
0.8751</t>
  </si>
  <si>
    <t>0.11829
0.1639</t>
  </si>
  <si>
    <t>0.10399
0.2214</t>
  </si>
  <si>
    <t>0.12884
0.1292</t>
  </si>
  <si>
    <t>0.07286
0.3923</t>
  </si>
  <si>
    <t>-0.17356
0.0403</t>
  </si>
  <si>
    <t>-0.07061
0.4071</t>
  </si>
  <si>
    <t>0.01577
0.8533</t>
  </si>
  <si>
    <t>-0.00754
0.9296</t>
  </si>
  <si>
    <t>-0.05240
0.5386</t>
  </si>
  <si>
    <t>0.02409
0.7775</t>
  </si>
  <si>
    <t>-0.02400
0.7783</t>
  </si>
  <si>
    <t>-0.17783
0.0355</t>
  </si>
  <si>
    <t>0.14691
0.0833</t>
  </si>
  <si>
    <t>-0.07559
0.3747</t>
  </si>
  <si>
    <t>-0.22075
0.0088</t>
  </si>
  <si>
    <t>0.08854
0.2982</t>
  </si>
  <si>
    <t>-0.22143
0.0086</t>
  </si>
  <si>
    <t>-0.05951
0.4849</t>
  </si>
  <si>
    <t>-0.00022
0.9980</t>
  </si>
  <si>
    <t>-0.12155
0.1525</t>
  </si>
  <si>
    <t>-0.69006
&lt;.0001</t>
  </si>
  <si>
    <t>0.36125
&lt;.0001</t>
  </si>
  <si>
    <t>-0.06464
0.4480</t>
  </si>
  <si>
    <t>-0.48755
&lt;.0001</t>
  </si>
  <si>
    <t>-0.22807
0.0067</t>
  </si>
  <si>
    <t>-0.01387
0.8708</t>
  </si>
  <si>
    <t>0.51043
&lt;.0001</t>
  </si>
  <si>
    <t>0.40028
&lt;.0001</t>
  </si>
  <si>
    <t>-0.63880
&lt;.0001</t>
  </si>
  <si>
    <t>-0.25198
0.0027</t>
  </si>
  <si>
    <t>-0.05679
0.5051</t>
  </si>
  <si>
    <t>0.03820
0.6541</t>
  </si>
  <si>
    <t>0.37005
&lt;.0001</t>
  </si>
  <si>
    <t>0.31599
0.0001</t>
  </si>
  <si>
    <t>0.40565
&lt;.0001</t>
  </si>
  <si>
    <t>-0.40668
&lt;.0001</t>
  </si>
  <si>
    <t>-0.66812
&lt;.0001</t>
  </si>
  <si>
    <t>-0.72077
&lt;.0001</t>
  </si>
  <si>
    <t>0.59131
&lt;.0001</t>
  </si>
  <si>
    <t>0.77320
&lt;.0001</t>
  </si>
  <si>
    <t>0.65776
&lt;.0001</t>
  </si>
  <si>
    <t>0.71543
&lt;.0001</t>
  </si>
  <si>
    <t>0.18741
0.0266</t>
  </si>
  <si>
    <t>-0.42497
&lt;.0001</t>
  </si>
  <si>
    <t>0.20610
0.0146</t>
  </si>
  <si>
    <t>0.02137
0.8021</t>
  </si>
  <si>
    <t>-0.08265
0.3317</t>
  </si>
  <si>
    <t>0.22181
0.0084</t>
  </si>
  <si>
    <t>-0.16606
0.0499</t>
  </si>
  <si>
    <t>-0.10224
0.2294</t>
  </si>
  <si>
    <t>-0.06105
0.4737</t>
  </si>
  <si>
    <t>-0.24762
0.0032</t>
  </si>
  <si>
    <t>0.24858
0.0031</t>
  </si>
  <si>
    <t>0.02562
0.7639</t>
  </si>
  <si>
    <t>0.16019
0.0587</t>
  </si>
  <si>
    <t>0.00230
0.9785</t>
  </si>
  <si>
    <t>0.42924
&lt;.0001</t>
  </si>
  <si>
    <t>-0.32183
0.0001</t>
  </si>
  <si>
    <t>-0.33440
&lt;.0001</t>
  </si>
  <si>
    <t>-0.40393
&lt;.0001</t>
  </si>
  <si>
    <t>0.13130
0.1220</t>
  </si>
  <si>
    <t>-0.20635
0.0144</t>
  </si>
  <si>
    <t>-0.50411
&lt;.0001</t>
  </si>
  <si>
    <t>0.25952
0.0020</t>
  </si>
  <si>
    <t>0.44705
&lt;.0001</t>
  </si>
  <si>
    <t>0.30877
0.0002</t>
  </si>
  <si>
    <t>0.45051
&lt;.0001</t>
  </si>
  <si>
    <t>-0.46470
&lt;.0001</t>
  </si>
  <si>
    <t>0.46377
&lt;.0001</t>
  </si>
  <si>
    <t>0.45686
&lt;.0001</t>
  </si>
  <si>
    <t>-0.29541
0.0004</t>
  </si>
  <si>
    <t>0.18249
0.0309</t>
  </si>
  <si>
    <t>0.28606
0.0006</t>
  </si>
  <si>
    <t>-0.23574
0.0050</t>
  </si>
  <si>
    <t>0.37469
&lt;.0001</t>
  </si>
  <si>
    <t>0.28217
0.0007</t>
  </si>
  <si>
    <t>0.02937
0.7305</t>
  </si>
  <si>
    <t>0.27067
0.0012</t>
  </si>
  <si>
    <t>-0.74654
&lt;.0001</t>
  </si>
  <si>
    <t>-0.56930
&lt;.0001</t>
  </si>
  <si>
    <t>0.52436
&lt;.0001</t>
  </si>
  <si>
    <t>0.18398
0.0296</t>
  </si>
  <si>
    <t>0.24723
0.0032</t>
  </si>
  <si>
    <t>-0.74562
&lt;.0001</t>
  </si>
  <si>
    <t>-0.42114
&lt;.0001</t>
  </si>
  <si>
    <t>0.76694
&lt;.0001</t>
  </si>
  <si>
    <t>0.46934
&lt;.0001</t>
  </si>
  <si>
    <t>0.08694
0.3071</t>
  </si>
  <si>
    <t>-0.02920
0.7320</t>
  </si>
  <si>
    <t>-0.66998
&lt;.0001</t>
  </si>
  <si>
    <t>-0.30130
0.0003</t>
  </si>
  <si>
    <t>-0.21047
0.0126</t>
  </si>
  <si>
    <t>0.25444
0.0024</t>
  </si>
  <si>
    <t>0.66683
&lt;.0001</t>
  </si>
  <si>
    <t>0.39118
&lt;.0001</t>
  </si>
  <si>
    <t>-0.58679
&lt;.0001</t>
  </si>
  <si>
    <t>-0.76680
&lt;.0001</t>
  </si>
  <si>
    <t>-0.46877
&lt;.0001</t>
  </si>
  <si>
    <t>-0.61713
&lt;.0001</t>
  </si>
  <si>
    <t>-0.09683
0.2551</t>
  </si>
  <si>
    <t>0.65223
&lt;.0001</t>
  </si>
  <si>
    <t>0.03275
0.7009</t>
  </si>
  <si>
    <t>-0.37046
&lt;.0001</t>
  </si>
  <si>
    <t>-0.04343
0.6104</t>
  </si>
  <si>
    <t>-0.10672
0.2095</t>
  </si>
  <si>
    <t>0.07356
0.3877</t>
  </si>
  <si>
    <t>0.47621
&lt;.0001</t>
  </si>
  <si>
    <t>-0.15690
0.0641</t>
  </si>
  <si>
    <t>0.51987
&lt;.0001</t>
  </si>
  <si>
    <t>0.03830
0.6532</t>
  </si>
  <si>
    <t>0.11370
0.1810</t>
  </si>
  <si>
    <t>0.08011
0.3467</t>
  </si>
  <si>
    <t>-0.31889
0.0001</t>
  </si>
  <si>
    <t>-0.14422
0.0891</t>
  </si>
  <si>
    <t>0.06484
0.4466</t>
  </si>
  <si>
    <t>0.06663
0.4341</t>
  </si>
  <si>
    <t>0.27157
0.0012</t>
  </si>
  <si>
    <t>-0.18558
0.0281</t>
  </si>
  <si>
    <t>0.07979
0.3487</t>
  </si>
  <si>
    <t>0.43423
&lt;.0001</t>
  </si>
  <si>
    <t>-0.03108
0.7154</t>
  </si>
  <si>
    <t>-0.30029
0.0003</t>
  </si>
  <si>
    <t>-0.29028
0.0005</t>
  </si>
  <si>
    <t>-0.22666
0.0071</t>
  </si>
  <si>
    <t>0.23714
0.0048</t>
  </si>
  <si>
    <t>-0.23569
0.0051</t>
  </si>
  <si>
    <t>-0.10766
0.2055</t>
  </si>
  <si>
    <t>0.10107
0.2347</t>
  </si>
  <si>
    <t>0.01252
0.8833</t>
  </si>
  <si>
    <t>0.04463
0.6006</t>
  </si>
  <si>
    <t>-0.02713
0.7503</t>
  </si>
  <si>
    <t>-0.04563
0.5924</t>
  </si>
  <si>
    <t>-0.08252
0.3324</t>
  </si>
  <si>
    <t>0.12708
0.1346</t>
  </si>
  <si>
    <t>0.00528
0.9506</t>
  </si>
  <si>
    <t>0.22896
0.0065</t>
  </si>
  <si>
    <t>-0.23773
0.0047</t>
  </si>
  <si>
    <t>-0.09491
0.2647</t>
  </si>
  <si>
    <t>-0.13176
0.1207</t>
  </si>
  <si>
    <t>0.47693
&lt;.0001</t>
  </si>
  <si>
    <t>0.19028
0.0243</t>
  </si>
  <si>
    <t>-0.54390
&lt;.0001</t>
  </si>
  <si>
    <t>-0.55300
&lt;.0001</t>
  </si>
  <si>
    <t>0.08495
0.3183</t>
  </si>
  <si>
    <t>0.04106
0.6300</t>
  </si>
  <si>
    <t>0.59394
&lt;.0001</t>
  </si>
  <si>
    <t>0.25833
0.0021</t>
  </si>
  <si>
    <t>0.03086
0.7174</t>
  </si>
  <si>
    <t>-0.10465
0.2185</t>
  </si>
  <si>
    <t>-0.32997
&lt;.0001</t>
  </si>
  <si>
    <t>-0.14844
0.0801</t>
  </si>
  <si>
    <t>0.32840
&lt;.0001</t>
  </si>
  <si>
    <t>0.49906
&lt;.0001</t>
  </si>
  <si>
    <t>0.07204
0.3976</t>
  </si>
  <si>
    <t>0.24853
0.0031</t>
  </si>
  <si>
    <t>-0.11440
0.1783</t>
  </si>
  <si>
    <t>-0.67198
&lt;.0001</t>
  </si>
  <si>
    <t>-0.28784
0.0006</t>
  </si>
  <si>
    <t>0.19550
0.0206</t>
  </si>
  <si>
    <t>0.32924
&lt;.0001</t>
  </si>
  <si>
    <t>-0.19258
0.0226</t>
  </si>
  <si>
    <t>0.22714
0.0070</t>
  </si>
  <si>
    <t>-0.52354
&lt;.0001</t>
  </si>
  <si>
    <t>0.18623
0.0276</t>
  </si>
  <si>
    <t>-0.39855
&lt;.0001</t>
  </si>
  <si>
    <t>-0.25051
0.0028</t>
  </si>
  <si>
    <t>-0.27180
0.0012</t>
  </si>
  <si>
    <t>-0.28566
0.0006</t>
  </si>
  <si>
    <t>0.41118
&lt;.0001</t>
  </si>
  <si>
    <t>-0.17341
0.0405</t>
  </si>
  <si>
    <t>0.19914
0.0183</t>
  </si>
  <si>
    <t>0.02615
0.7591</t>
  </si>
  <si>
    <t>-0.21475
0.0108</t>
  </si>
  <si>
    <t>0.04115
0.6293</t>
  </si>
  <si>
    <t>0.06302
0.4594</t>
  </si>
  <si>
    <t>-0.07502
0.3783</t>
  </si>
  <si>
    <t>-0.10992
0.1961</t>
  </si>
  <si>
    <t>0.09052
0.2875</t>
  </si>
  <si>
    <t>0.34039
&lt;.0001</t>
  </si>
  <si>
    <t>-0.06836
0.4222</t>
  </si>
  <si>
    <t>0.02675
0.7537</t>
  </si>
  <si>
    <t>-0.02789
0.7435</t>
  </si>
  <si>
    <t>-0.10493
0.2173</t>
  </si>
  <si>
    <t>-0.12627
0.1371</t>
  </si>
  <si>
    <t>-0.12178
0.1518</t>
  </si>
  <si>
    <t>-0.19542
0.0207</t>
  </si>
  <si>
    <t>0.30048
0.0003</t>
  </si>
  <si>
    <t>-0.18434
0.0292</t>
  </si>
  <si>
    <t>-0.03021
0.7231</t>
  </si>
  <si>
    <t>-0.31161
0.0002</t>
  </si>
  <si>
    <t>-0.27907
0.0008</t>
  </si>
  <si>
    <t>-0.28388
0.0007</t>
  </si>
  <si>
    <t>-0.02766
0.7457</t>
  </si>
  <si>
    <t>-0.36586
&lt;.0001</t>
  </si>
  <si>
    <t>0.49757
&lt;.0001</t>
  </si>
  <si>
    <t>0.22316
0.0080</t>
  </si>
  <si>
    <t>-0.33708
&lt;.0001</t>
  </si>
  <si>
    <t>-0.17980
0.0335</t>
  </si>
  <si>
    <t>-0.17853
0.0348</t>
  </si>
  <si>
    <t>-0.01839
0.8293</t>
  </si>
  <si>
    <t>0.40831
&lt;.0001</t>
  </si>
  <si>
    <t>0.02068
0.8084</t>
  </si>
  <si>
    <t>-0.06481
0.4468</t>
  </si>
  <si>
    <t>0.04214
0.6210</t>
  </si>
  <si>
    <t>-0.28966
0.0005</t>
  </si>
  <si>
    <t>0.16476
0.0517</t>
  </si>
  <si>
    <t>0.21825
0.0096</t>
  </si>
  <si>
    <t>0.22652
0.0071</t>
  </si>
  <si>
    <t>0.12581
0.1386</t>
  </si>
  <si>
    <t>0.20623
0.0145</t>
  </si>
  <si>
    <t>0.07420
0.3836</t>
  </si>
  <si>
    <t>-0.24751
0.0032</t>
  </si>
  <si>
    <t>-0.05895
0.4891</t>
  </si>
  <si>
    <t>0.54355
&lt;.0001</t>
  </si>
  <si>
    <t>-0.09404
0.2691</t>
  </si>
  <si>
    <t>0.11931
0.1603</t>
  </si>
  <si>
    <t>-0.14560
0.0861</t>
  </si>
  <si>
    <t>-0.38969
&lt;.0001</t>
  </si>
  <si>
    <t>0.22457
0.0076</t>
  </si>
  <si>
    <t>-0.41841
&lt;.0001</t>
  </si>
  <si>
    <t>-0.14838
0.0802</t>
  </si>
  <si>
    <t>-0.02348
0.7831</t>
  </si>
  <si>
    <t>-0.09975
0.2410</t>
  </si>
  <si>
    <t>0.28513
0.0006</t>
  </si>
  <si>
    <t>-0.05524
0.5169</t>
  </si>
  <si>
    <t>0.06821
0.4233</t>
  </si>
  <si>
    <t>0.22048
0.0089</t>
  </si>
  <si>
    <t>0.09370
0.2708</t>
  </si>
  <si>
    <t>0.18605
0.0277</t>
  </si>
  <si>
    <t>0.02170
0.7992</t>
  </si>
  <si>
    <t>-0.22578
0.0073</t>
  </si>
  <si>
    <t>-0.13896
0.1016</t>
  </si>
  <si>
    <t>0.01482
0.8621</t>
  </si>
  <si>
    <t>-0.06002
0.4812</t>
  </si>
  <si>
    <t>0.00020
0.9981</t>
  </si>
  <si>
    <t>0.03152
0.7116</t>
  </si>
  <si>
    <t>-0.03235
0.7044</t>
  </si>
  <si>
    <t>-0.21226
0.0118</t>
  </si>
  <si>
    <t>0.23646
0.0049</t>
  </si>
  <si>
    <t>-0.12319
0.1470</t>
  </si>
  <si>
    <t>-0.24522
0.0035</t>
  </si>
  <si>
    <t>0.06835
0.4223</t>
  </si>
  <si>
    <t>-0.17859
0.0348</t>
  </si>
  <si>
    <t>-0.12919
0.1282</t>
  </si>
  <si>
    <t>-0.02588
0.7615</t>
  </si>
  <si>
    <t>-0.08253
0.3324</t>
  </si>
  <si>
    <t>0.43895
&lt;.0001</t>
  </si>
  <si>
    <t>0.20800
0.0137</t>
  </si>
  <si>
    <t>-0.70622
&lt;.0001</t>
  </si>
  <si>
    <t>-0.47381
&lt;.0001</t>
  </si>
  <si>
    <t>0.52945
&lt;.0001</t>
  </si>
  <si>
    <t>-0.16134
0.0569</t>
  </si>
  <si>
    <t>0.63453
&lt;.0001</t>
  </si>
  <si>
    <t>0.12763
0.1329</t>
  </si>
  <si>
    <t>-0.46169
&lt;.0001</t>
  </si>
  <si>
    <t>-0.36477
&lt;.0001</t>
  </si>
  <si>
    <t>-0.28751
0.0006</t>
  </si>
  <si>
    <t>0.33259
&lt;.0001</t>
  </si>
  <si>
    <t>0.51824
&lt;.0001</t>
  </si>
  <si>
    <t>0.43979
&lt;.0001</t>
  </si>
  <si>
    <t>-0.47808
&lt;.0001</t>
  </si>
  <si>
    <t>-0.50874
&lt;.0001</t>
  </si>
  <si>
    <t>-0.50714
&lt;.0001</t>
  </si>
  <si>
    <t>-0.53864
&lt;.0001</t>
  </si>
  <si>
    <t>-0.47494
&lt;.0001</t>
  </si>
  <si>
    <t>0.05632
0.5087</t>
  </si>
  <si>
    <t>-0.50264
&lt;.0001</t>
  </si>
  <si>
    <t>-0.04387
0.6068</t>
  </si>
  <si>
    <t>0.46626
&lt;.0001</t>
  </si>
  <si>
    <t>-0.54703
&lt;.0001</t>
  </si>
  <si>
    <t>0.50682
&lt;.0001</t>
  </si>
  <si>
    <t>0.10262
0.2276</t>
  </si>
  <si>
    <t>0.09754
0.2516</t>
  </si>
  <si>
    <t>0.26782
0.0014</t>
  </si>
  <si>
    <t>-0.19711
0.0196</t>
  </si>
  <si>
    <t>-0.32176
0.0001</t>
  </si>
  <si>
    <t>-0.27927
0.0008</t>
  </si>
  <si>
    <t>0.07711
0.3651</t>
  </si>
  <si>
    <t>-0.46742
&lt;.0001</t>
  </si>
  <si>
    <t>0.33214
&lt;.0001</t>
  </si>
  <si>
    <t>-0.15862
0.0612</t>
  </si>
  <si>
    <t>-0.03676
0.6663</t>
  </si>
  <si>
    <t>-0.35653
&lt;.0001</t>
  </si>
  <si>
    <t>0.46772
&lt;.0001</t>
  </si>
  <si>
    <t>0.89216
&lt;.0001</t>
  </si>
  <si>
    <t>-0.22419
0.0077</t>
  </si>
  <si>
    <t>-0.43394
&lt;.0001</t>
  </si>
  <si>
    <t>-0.07749
0.3628</t>
  </si>
  <si>
    <t>-0.42214
&lt;.0001</t>
  </si>
  <si>
    <t>0.46305
&lt;.0001</t>
  </si>
  <si>
    <t>-0.46213
&lt;.0001</t>
  </si>
  <si>
    <t>-0.29554
0.0004</t>
  </si>
  <si>
    <t>-0.04099
0.6306</t>
  </si>
  <si>
    <t>-0.16625
0.0496</t>
  </si>
  <si>
    <t>-0.22795
0.0068</t>
  </si>
  <si>
    <t>0.41888
&lt;.0001</t>
  </si>
  <si>
    <t>-0.32932
&lt;.0001</t>
  </si>
  <si>
    <t>-0.34351
&lt;.0001</t>
  </si>
  <si>
    <t>-0.31417
0.0002</t>
  </si>
  <si>
    <t>-0.44566
&lt;.0001</t>
  </si>
  <si>
    <t>0.07635
0.3699</t>
  </si>
  <si>
    <t>-0.39936
&lt;.0001</t>
  </si>
  <si>
    <t>-0.45482
&lt;.0001</t>
  </si>
  <si>
    <t>0.40468
&lt;.0001</t>
  </si>
  <si>
    <t>0.02720
0.7497</t>
  </si>
  <si>
    <t>0.17090
0.0435</t>
  </si>
  <si>
    <t>0.08376
0.3252</t>
  </si>
  <si>
    <t>-0.21102
0.0123</t>
  </si>
  <si>
    <t>-0.49954
&lt;.0001</t>
  </si>
  <si>
    <t>-0.46690
&lt;.0001</t>
  </si>
  <si>
    <t>0.50947
&lt;.0001</t>
  </si>
  <si>
    <t>0.44437
&lt;.0001</t>
  </si>
  <si>
    <t>0.38689
&lt;.0001</t>
  </si>
  <si>
    <t>-0.52227
&lt;.0001</t>
  </si>
  <si>
    <t>-0.37404
&lt;.0001</t>
  </si>
  <si>
    <t>-0.41394
&lt;.0001</t>
  </si>
  <si>
    <t>-0.45976
&lt;.0001</t>
  </si>
  <si>
    <t>-0.54876
&lt;.0001</t>
  </si>
  <si>
    <t>0.08548
0.3153</t>
  </si>
  <si>
    <t>-0.32166
0.0001</t>
  </si>
  <si>
    <t>-0.17034
0.0442</t>
  </si>
  <si>
    <t>0.42983
&lt;.0001</t>
  </si>
  <si>
    <t>-0.49168
&lt;.0001</t>
  </si>
  <si>
    <t>0.47338
&lt;.0001</t>
  </si>
  <si>
    <t>-0.05896
0.4889</t>
  </si>
  <si>
    <t>0.55329
&lt;.0001</t>
  </si>
  <si>
    <t>0.09453
0.2666</t>
  </si>
  <si>
    <t>-0.36113
&lt;.0001</t>
  </si>
  <si>
    <t>-0.50032
&lt;.0001</t>
  </si>
  <si>
    <t>-0.46661
&lt;.0001</t>
  </si>
  <si>
    <t>0.30417
0.0003</t>
  </si>
  <si>
    <t>-0.39843
&lt;.0001</t>
  </si>
  <si>
    <t>0.48059
&lt;.0001</t>
  </si>
  <si>
    <t>0.16839
0.0467</t>
  </si>
  <si>
    <t>-0.02650
0.7560</t>
  </si>
  <si>
    <t>0.16373
0.0532</t>
  </si>
  <si>
    <t>0.58146
&lt;.0001</t>
  </si>
  <si>
    <t>0.52793
&lt;.0001</t>
  </si>
  <si>
    <t>-0.44051
&lt;.0001</t>
  </si>
  <si>
    <t>-0.49406
&lt;.0001</t>
  </si>
  <si>
    <t>-0.16993
0.0447</t>
  </si>
  <si>
    <t>-0.46574
&lt;.0001</t>
  </si>
  <si>
    <t>0.51579
&lt;.0001</t>
  </si>
  <si>
    <t>-0.51564
&lt;.0001</t>
  </si>
  <si>
    <t>-0.34331
&lt;.0001</t>
  </si>
  <si>
    <t>-0.12838
0.1306</t>
  </si>
  <si>
    <t>-0.20562
0.0148</t>
  </si>
  <si>
    <t>-0.29966
0.0003</t>
  </si>
  <si>
    <t>0.45436
&lt;.0001</t>
  </si>
  <si>
    <t>-0.35254
&lt;.0001</t>
  </si>
  <si>
    <t>-0.15753
0.0631</t>
  </si>
  <si>
    <t>-0.09284
0.2753</t>
  </si>
  <si>
    <t>-0.46651
&lt;.0001</t>
  </si>
  <si>
    <t>-0.63475
&lt;.0001</t>
  </si>
  <si>
    <t>-0.41970
&lt;.0001</t>
  </si>
  <si>
    <t>-0.00007
0.9993</t>
  </si>
  <si>
    <t>0.28310
0.0007</t>
  </si>
  <si>
    <t>0.14352
0.0907</t>
  </si>
  <si>
    <t>-0.05795
0.4964</t>
  </si>
  <si>
    <t>-0.49901
&lt;.0001</t>
  </si>
  <si>
    <t>-0.05665
0.5062</t>
  </si>
  <si>
    <t>-0.06723
0.4300</t>
  </si>
  <si>
    <t>0.06872
0.4198</t>
  </si>
  <si>
    <t>0.36793
&lt;.0001</t>
  </si>
  <si>
    <t>-0.01029
0.9040</t>
  </si>
  <si>
    <t>-0.18502
0.0286</t>
  </si>
  <si>
    <t>-0.30633
0.0002</t>
  </si>
  <si>
    <t>-0.31909
0.0001</t>
  </si>
  <si>
    <t>-0.34420
&lt;.0001</t>
  </si>
  <si>
    <t>0.18058
0.0328</t>
  </si>
  <si>
    <t>0.17125
0.0431</t>
  </si>
  <si>
    <t>-0.30446
0.0003</t>
  </si>
  <si>
    <t>-0.01640
0.8475</t>
  </si>
  <si>
    <t>-0.01869
0.8265</t>
  </si>
  <si>
    <t>0.01571
0.8539</t>
  </si>
  <si>
    <t>0.37632
&lt;.0001</t>
  </si>
  <si>
    <t>-0.18495
0.0287</t>
  </si>
  <si>
    <t>0.51540
&lt;.0001</t>
  </si>
  <si>
    <t>0.33023
&lt;.0001</t>
  </si>
  <si>
    <t>-0.01700
0.8420</t>
  </si>
  <si>
    <t>0.18703
0.0269</t>
  </si>
  <si>
    <t>-0.39530
&lt;.0001</t>
  </si>
  <si>
    <t>0.07740
0.3634</t>
  </si>
  <si>
    <t>-0.12678
0.1355</t>
  </si>
  <si>
    <t>-0.28275
0.0007</t>
  </si>
  <si>
    <t>-0.00866
0.9192</t>
  </si>
  <si>
    <t>-0.16567
0.0504</t>
  </si>
  <si>
    <t>0.24188
0.0040</t>
  </si>
  <si>
    <t>0.21677
0.0101</t>
  </si>
  <si>
    <t>0.19516
0.0208</t>
  </si>
  <si>
    <t>-0.11730
0.1675</t>
  </si>
  <si>
    <t>-0.11635
0.1710</t>
  </si>
  <si>
    <t>-0.16935
0.0455</t>
  </si>
  <si>
    <t>0.03076
0.7182</t>
  </si>
  <si>
    <t>-0.03185
0.7088</t>
  </si>
  <si>
    <t>0.04705
0.5809</t>
  </si>
  <si>
    <t>-0.19447
0.0213</t>
  </si>
  <si>
    <t>0.02650
0.7559</t>
  </si>
  <si>
    <t>0.06286
0.4606</t>
  </si>
  <si>
    <t>0.01064
0.9007</t>
  </si>
  <si>
    <t>0.03149
0.7118</t>
  </si>
  <si>
    <t>0.24977
0.0029</t>
  </si>
  <si>
    <t>0.07370
0.3868</t>
  </si>
  <si>
    <t>-0.01256
0.8829</t>
  </si>
  <si>
    <t>0.61913
&lt;.0001</t>
  </si>
  <si>
    <t>-0.73223
&lt;.0001</t>
  </si>
  <si>
    <t>-0.34175
&lt;.0001</t>
  </si>
  <si>
    <t>-0.29897
0.0003</t>
  </si>
  <si>
    <t>0.03039
0.7215</t>
  </si>
  <si>
    <t>0.73313
&lt;.0001</t>
  </si>
  <si>
    <t>0.40749
&lt;.0001</t>
  </si>
  <si>
    <t>0.27848
0.0009</t>
  </si>
  <si>
    <t>-0.33911
&lt;.0001</t>
  </si>
  <si>
    <t>-0.75097
&lt;.0001</t>
  </si>
  <si>
    <t>-0.32226
0.0001</t>
  </si>
  <si>
    <t>0.63454
&lt;.0001</t>
  </si>
  <si>
    <t>0.73100
&lt;.0001</t>
  </si>
  <si>
    <t>0.59076
&lt;.0001</t>
  </si>
  <si>
    <t>0.70358
&lt;.0001</t>
  </si>
  <si>
    <t>0.33169
&lt;.0001</t>
  </si>
  <si>
    <t>-0.44859
&lt;.0001</t>
  </si>
  <si>
    <t>0.11883
0.1620</t>
  </si>
  <si>
    <t>0.38644
&lt;.0001</t>
  </si>
  <si>
    <t>-0.17921
0.0341</t>
  </si>
  <si>
    <t>0.31313
0.0002</t>
  </si>
  <si>
    <t>-0.27323
0.0011</t>
  </si>
  <si>
    <t>-0.49145
&lt;.0001</t>
  </si>
  <si>
    <t>0.03790
0.6566</t>
  </si>
  <si>
    <t>-0.65444
&lt;.0001</t>
  </si>
  <si>
    <t>-0.05976
0.4831</t>
  </si>
  <si>
    <t>0.20453
0.0154</t>
  </si>
  <si>
    <t>0.06790
0.4254</t>
  </si>
  <si>
    <t>0.27340
0.0011</t>
  </si>
  <si>
    <t>0.18628
0.0275</t>
  </si>
  <si>
    <t>-0.14079
0.0971</t>
  </si>
  <si>
    <t>0.11071
0.1928</t>
  </si>
  <si>
    <t>-0.08690
0.3073</t>
  </si>
  <si>
    <t>0.22550
0.0074</t>
  </si>
  <si>
    <t>-0.41344
&lt;.0001</t>
  </si>
  <si>
    <t>-0.63997
&lt;.0001</t>
  </si>
  <si>
    <t>0.04933
0.5627</t>
  </si>
  <si>
    <t>0.42936
&lt;.0001</t>
  </si>
  <si>
    <t>0.25051
0.0028</t>
  </si>
  <si>
    <t>0.39189
&lt;.0001</t>
  </si>
  <si>
    <t>-0.34676
&lt;.0001</t>
  </si>
  <si>
    <t>0.34649
&lt;.0001</t>
  </si>
  <si>
    <t>0.15169
0.0736</t>
  </si>
  <si>
    <t>0.03730
0.6617</t>
  </si>
  <si>
    <t>0.08860
0.2979</t>
  </si>
  <si>
    <t>0.06158
0.4698</t>
  </si>
  <si>
    <t>-0.16280
0.0546</t>
  </si>
  <si>
    <t>0.15412
0.0690</t>
  </si>
  <si>
    <t>0.06047
0.4779</t>
  </si>
  <si>
    <t>0.05121
0.5479</t>
  </si>
  <si>
    <t>0.18917
0.0252</t>
  </si>
  <si>
    <t>-0.53532
&lt;.0001</t>
  </si>
  <si>
    <t>-0.30373
0.0003</t>
  </si>
  <si>
    <t>0.04101
0.6305</t>
  </si>
  <si>
    <t>0.06198
0.4669</t>
  </si>
  <si>
    <t>0.33187
&lt;.0001</t>
  </si>
  <si>
    <t>0.45808
&lt;.0001</t>
  </si>
  <si>
    <t>0.73156
&lt;.0001</t>
  </si>
  <si>
    <t>-0.69667
&lt;.0001</t>
  </si>
  <si>
    <t>-0.71357
&lt;.0001</t>
  </si>
  <si>
    <t>-0.50996
&lt;.0001</t>
  </si>
  <si>
    <t>0.69426
&lt;.0001</t>
  </si>
  <si>
    <t>0.58256
&lt;.0001</t>
  </si>
  <si>
    <t>0.71934
&lt;.0001</t>
  </si>
  <si>
    <t>0.74707
&lt;.0001</t>
  </si>
  <si>
    <t>0.67875
&lt;.0001</t>
  </si>
  <si>
    <t>-0.23054
0.0061</t>
  </si>
  <si>
    <t>0.26865
0.0013</t>
  </si>
  <si>
    <t>0.43244
&lt;.0001</t>
  </si>
  <si>
    <t>-0.47528
&lt;.0001</t>
  </si>
  <si>
    <t>0.57524
&lt;.0001</t>
  </si>
  <si>
    <t>-0.54842
&lt;.0001</t>
  </si>
  <si>
    <t>-0.10496
0.2172</t>
  </si>
  <si>
    <t>-0.33141
&lt;.0001</t>
  </si>
  <si>
    <t>-0.30131
0.0003</t>
  </si>
  <si>
    <t>0.35044
&lt;.0001</t>
  </si>
  <si>
    <t>0.47211
&lt;.0001</t>
  </si>
  <si>
    <t>0.44603
&lt;.0001</t>
  </si>
  <si>
    <t>-0.18675
0.0272</t>
  </si>
  <si>
    <t>0.41439
&lt;.0001</t>
  </si>
  <si>
    <t>-0.54627
&lt;.0001</t>
  </si>
  <si>
    <t>-0.35835
&lt;.0001</t>
  </si>
  <si>
    <t>-0.34665
&lt;.0001</t>
  </si>
  <si>
    <t>-0.14302
0.0919</t>
  </si>
  <si>
    <t>-0.65983
&lt;.0001</t>
  </si>
  <si>
    <t>-0.60735
&lt;.0001</t>
  </si>
  <si>
    <t>0.47374
&lt;.0001</t>
  </si>
  <si>
    <t>0.71161
&lt;.0001</t>
  </si>
  <si>
    <t>0.33407
&lt;.0001</t>
  </si>
  <si>
    <t>0.74978
&lt;.0001</t>
  </si>
  <si>
    <t>-0.70023
&lt;.0001</t>
  </si>
  <si>
    <t>0.69955
&lt;.0001</t>
  </si>
  <si>
    <t>0.40843
&lt;.0001</t>
  </si>
  <si>
    <t>0.16231
0.0554</t>
  </si>
  <si>
    <t>0.39863
&lt;.0001</t>
  </si>
  <si>
    <t>0.41088
&lt;.0001</t>
  </si>
  <si>
    <t>-0.47329
&lt;.0001</t>
  </si>
  <si>
    <t>0.24562
0.0034</t>
  </si>
  <si>
    <t>0.26080
0.0019</t>
  </si>
  <si>
    <t>-0.01823
0.8307</t>
  </si>
  <si>
    <t>0.49165
&lt;.0001</t>
  </si>
  <si>
    <t>0.39036
&lt;.0001</t>
  </si>
  <si>
    <t>0.02350
0.7828</t>
  </si>
  <si>
    <t>-0.06531
0.4433</t>
  </si>
  <si>
    <t>-0.50606
&lt;.0001</t>
  </si>
  <si>
    <t>-0.49104
&lt;.0001</t>
  </si>
  <si>
    <t>-0.37510
&lt;.0001</t>
  </si>
  <si>
    <t>0.43833
&lt;.0001</t>
  </si>
  <si>
    <t>0.70970
&lt;.0001</t>
  </si>
  <si>
    <t>0.40721
&lt;.0001</t>
  </si>
  <si>
    <t>-0.71686
&lt;.0001</t>
  </si>
  <si>
    <t>-0.71829
&lt;.0001</t>
  </si>
  <si>
    <t>-0.51669
&lt;.0001</t>
  </si>
  <si>
    <t>-0.65703
&lt;.0001</t>
  </si>
  <si>
    <t>-0.29387
0.0004</t>
  </si>
  <si>
    <t>0.54372
&lt;.0001</t>
  </si>
  <si>
    <t>-0.17056
0.0439</t>
  </si>
  <si>
    <t>-0.36726
&lt;.0001</t>
  </si>
  <si>
    <t>0.16856
0.0465</t>
  </si>
  <si>
    <t>-0.32539
&lt;.0001</t>
  </si>
  <si>
    <t>0.27936
0.0008</t>
  </si>
  <si>
    <t>0.37495
&lt;.0001</t>
  </si>
  <si>
    <t>0.45409
&lt;.0001</t>
  </si>
  <si>
    <t>-0.20150
0.0170</t>
  </si>
  <si>
    <t>-0.23647
0.0049</t>
  </si>
  <si>
    <t>-0.23879
0.0045</t>
  </si>
  <si>
    <t>-0.04625
0.5874</t>
  </si>
  <si>
    <t>-0.22952
0.0064</t>
  </si>
  <si>
    <t>0.29057
0.0005</t>
  </si>
  <si>
    <t>0.24510
0.0035</t>
  </si>
  <si>
    <t>0.23657
0.0049</t>
  </si>
  <si>
    <t>-0.00548
0.9487</t>
  </si>
  <si>
    <t>0.31199
0.0002</t>
  </si>
  <si>
    <t>0.49119
&lt;.0001</t>
  </si>
  <si>
    <t>-0.25033
0.0029</t>
  </si>
  <si>
    <t>-0.48850
&lt;.0001</t>
  </si>
  <si>
    <t>-0.30485
0.0002</t>
  </si>
  <si>
    <t>-0.39551
&lt;.0001</t>
  </si>
  <si>
    <t>0.42954
&lt;.0001</t>
  </si>
  <si>
    <t>-0.42833
&lt;.0001</t>
  </si>
  <si>
    <t>-0.22319
0.0080</t>
  </si>
  <si>
    <t>0.12080
0.1551</t>
  </si>
  <si>
    <t>-0.16379
0.0531</t>
  </si>
  <si>
    <t>-0.13042
0.1246</t>
  </si>
  <si>
    <t>0.13789
0.1042</t>
  </si>
  <si>
    <t>-0.16208
0.0557</t>
  </si>
  <si>
    <t>-0.23289
0.0056</t>
  </si>
  <si>
    <t>-0.00193
0.9820</t>
  </si>
  <si>
    <t>-0.16842
0.0467</t>
  </si>
  <si>
    <t>-0.62561
&lt;.0001</t>
  </si>
  <si>
    <t>-0.16409
0.0527</t>
  </si>
  <si>
    <t>-0.58251
&lt;.0001</t>
  </si>
  <si>
    <t>-0.14599
0.0852</t>
  </si>
  <si>
    <t>-0.10810
0.2036</t>
  </si>
  <si>
    <t>0.12781
0.1324</t>
  </si>
  <si>
    <t>0.45669
&lt;.0001</t>
  </si>
  <si>
    <t>0.08922
0.2945</t>
  </si>
  <si>
    <t>-0.40215
&lt;.0001</t>
  </si>
  <si>
    <t>-0.53496
&lt;.0001</t>
  </si>
  <si>
    <t>-0.20413
0.0156</t>
  </si>
  <si>
    <t>-0.37039
&lt;.0001</t>
  </si>
  <si>
    <t>0.15296
0.0712</t>
  </si>
  <si>
    <t>0.57370
&lt;.0001</t>
  </si>
  <si>
    <t>0.57619
&lt;.0001</t>
  </si>
  <si>
    <t>-0.54241
&lt;.0001</t>
  </si>
  <si>
    <t>-0.42184
&lt;.0001</t>
  </si>
  <si>
    <t>0.31705
0.0001</t>
  </si>
  <si>
    <t>-0.34380
&lt;.0001</t>
  </si>
  <si>
    <t>0.62557
&lt;.0001</t>
  </si>
  <si>
    <t>-0.12569
0.1389</t>
  </si>
  <si>
    <t>0.51378
&lt;.0001</t>
  </si>
  <si>
    <t>0.36220
&lt;.0001</t>
  </si>
  <si>
    <t>0.26648
0.0015</t>
  </si>
  <si>
    <t>0.34914
&lt;.0001</t>
  </si>
  <si>
    <t>-0.51741
&lt;.0001</t>
  </si>
  <si>
    <t>0.36304
&lt;.0001</t>
  </si>
  <si>
    <t>-0.16769
0.0477</t>
  </si>
  <si>
    <t>0.12729
0.1340</t>
  </si>
  <si>
    <t>0.36340
&lt;.0001</t>
  </si>
  <si>
    <t>0.17455
0.0391</t>
  </si>
  <si>
    <t>-0.16354
0.0535</t>
  </si>
  <si>
    <t>-0.17848
0.0349</t>
  </si>
  <si>
    <t>0.16746
0.0480</t>
  </si>
  <si>
    <t>-0.12112
0.1540</t>
  </si>
  <si>
    <t>-0.39912
&lt;.0001</t>
  </si>
  <si>
    <t>-0.02696
0.7518</t>
  </si>
  <si>
    <t>-0.05494
0.5191</t>
  </si>
  <si>
    <t>0.05456
0.5220</t>
  </si>
  <si>
    <t>0.14057
0.0976</t>
  </si>
  <si>
    <t>0.09624
0.2580</t>
  </si>
  <si>
    <t>-0.01860
0.8273</t>
  </si>
  <si>
    <t>0.13288
0.1175</t>
  </si>
  <si>
    <t>-0.34919
&lt;.0001</t>
  </si>
  <si>
    <t>0.22859
0.0066</t>
  </si>
  <si>
    <t>0.15567
0.0663</t>
  </si>
  <si>
    <t>0.50565
&lt;.0001</t>
  </si>
  <si>
    <t>0.33312
&lt;.0001</t>
  </si>
  <si>
    <t>0.15945
0.0599</t>
  </si>
  <si>
    <t>-0.26967
0.0013</t>
  </si>
  <si>
    <t>-0.00071
0.9934</t>
  </si>
  <si>
    <t>0.11722
0.1678</t>
  </si>
  <si>
    <t>-0.08756
0.3036</t>
  </si>
  <si>
    <t>0.03993
0.6395</t>
  </si>
  <si>
    <t>0.02475
0.7716</t>
  </si>
  <si>
    <t>0.02887
0.7349</t>
  </si>
  <si>
    <t>-0.02341
0.7837</t>
  </si>
  <si>
    <t>-0.09399
0.2693</t>
  </si>
  <si>
    <t>-0.05692
0.5042</t>
  </si>
  <si>
    <t>-0.18158
0.0318</t>
  </si>
  <si>
    <t>-0.25535
0.0023</t>
  </si>
  <si>
    <t>-0.45279
&lt;.0001</t>
  </si>
  <si>
    <t>0.28820
0.0006</t>
  </si>
  <si>
    <t>0.33119
&lt;.0001</t>
  </si>
  <si>
    <t>-0.30809
0.0002</t>
  </si>
  <si>
    <t>0.30575
0.0002</t>
  </si>
  <si>
    <t>-0.12273
0.1486</t>
  </si>
  <si>
    <t>-0.09492
0.2646</t>
  </si>
  <si>
    <t>0.03738
0.6611</t>
  </si>
  <si>
    <t>-0.03040
0.7214</t>
  </si>
  <si>
    <t>-0.13134
0.1219</t>
  </si>
  <si>
    <t>-0.08434
0.3218</t>
  </si>
  <si>
    <t>0.04460
0.6008</t>
  </si>
  <si>
    <t>-0.28668
0.0006</t>
  </si>
  <si>
    <t>0.03205
0.7070</t>
  </si>
  <si>
    <t>-0.41999
&lt;.0001</t>
  </si>
  <si>
    <t>-0.34551
&lt;.0001</t>
  </si>
  <si>
    <t>-0.43788
&lt;.0001</t>
  </si>
  <si>
    <t>0.54157
&lt;.0001</t>
  </si>
  <si>
    <t>-0.01519
0.8586</t>
  </si>
  <si>
    <t>0.01395
0.8700</t>
  </si>
  <si>
    <t>0.19891
0.0185</t>
  </si>
  <si>
    <t>0.01460
0.8641</t>
  </si>
  <si>
    <t>0.07114
0.4036</t>
  </si>
  <si>
    <t>-0.07071
0.4064</t>
  </si>
  <si>
    <t>-0.05180
0.5433</t>
  </si>
  <si>
    <t>-0.10393
0.2217</t>
  </si>
  <si>
    <t>0.14353
0.0907</t>
  </si>
  <si>
    <t>-0.01533
0.8574</t>
  </si>
  <si>
    <t>0.26369
0.0016</t>
  </si>
  <si>
    <t>-0.24106
0.0041</t>
  </si>
  <si>
    <t>-0.11211
0.1872</t>
  </si>
  <si>
    <t>-0.40619
&lt;.0001</t>
  </si>
  <si>
    <t>-0.26624
0.0015</t>
  </si>
  <si>
    <t>0.03550
0.6771</t>
  </si>
  <si>
    <t>0.08130
0.3396</t>
  </si>
  <si>
    <t>0.11270
0.1849</t>
  </si>
  <si>
    <t>-0.11119
0.1909</t>
  </si>
  <si>
    <t>-0.08936
0.2938</t>
  </si>
  <si>
    <t>-0.06114
0.4730</t>
  </si>
  <si>
    <t>0.06260
0.4624</t>
  </si>
  <si>
    <t>0.08426
0.3223</t>
  </si>
  <si>
    <t>0.09902
0.2444</t>
  </si>
  <si>
    <t>0.10013
0.2391</t>
  </si>
  <si>
    <t>0.00380
0.9644</t>
  </si>
  <si>
    <t>-0.07416
0.3839</t>
  </si>
  <si>
    <t>-0.02748
0.7473</t>
  </si>
  <si>
    <t>0.13826
0.1033</t>
  </si>
  <si>
    <t>0.00526
0.9508</t>
  </si>
  <si>
    <t>0.01555
0.8553</t>
  </si>
  <si>
    <t>-0.00802
0.9251</t>
  </si>
  <si>
    <t>-0.02836
0.7394</t>
  </si>
  <si>
    <t>-0.09793
0.2497</t>
  </si>
  <si>
    <t>-0.02215
0.7951</t>
  </si>
  <si>
    <t>0.03762
0.6590</t>
  </si>
  <si>
    <t>0.05011
0.5565</t>
  </si>
  <si>
    <t>0.04759
0.5766</t>
  </si>
  <si>
    <t>-0.02211
0.7954</t>
  </si>
  <si>
    <t>-0.01083
0.8990</t>
  </si>
  <si>
    <t>-0.05880
0.4901</t>
  </si>
  <si>
    <t>-0.13864
0.1023</t>
  </si>
  <si>
    <t>-0.10697
0.2084</t>
  </si>
  <si>
    <t>-0.07768
0.3616</t>
  </si>
  <si>
    <t>-0.09377
0.2705</t>
  </si>
  <si>
    <t>0.09619
0.2582</t>
  </si>
  <si>
    <t>0.07133
0.4023</t>
  </si>
  <si>
    <t>0.05944
0.4854</t>
  </si>
  <si>
    <t>0.06778
0.4262</t>
  </si>
  <si>
    <t>0.11396
0.1800</t>
  </si>
  <si>
    <t>-0.07221
0.3965</t>
  </si>
  <si>
    <t>0.07326
0.3897</t>
  </si>
  <si>
    <t>-0.02164
0.7996</t>
  </si>
  <si>
    <t>-0.00872
0.9186</t>
  </si>
  <si>
    <t>0.02158
0.8002</t>
  </si>
  <si>
    <t>0.03125
0.7140</t>
  </si>
  <si>
    <t>-0.02015
0.8132</t>
  </si>
  <si>
    <t>0.04952
0.5612</t>
  </si>
  <si>
    <t>0.10264
0.2275</t>
  </si>
  <si>
    <t>-0.10994
0.1960</t>
  </si>
  <si>
    <t>0.02535
0.7663</t>
  </si>
  <si>
    <t>0.18086
0.0325</t>
  </si>
  <si>
    <t>0.01078
0.8994</t>
  </si>
  <si>
    <t>-0.06613
0.4376</t>
  </si>
  <si>
    <t>-0.60505
&lt;.0001</t>
  </si>
  <si>
    <t>-0.13532
0.1109</t>
  </si>
  <si>
    <t>0.46612
&lt;.0001</t>
  </si>
  <si>
    <t>0.68468
&lt;.0001</t>
  </si>
  <si>
    <t>0.34922
&lt;.0001</t>
  </si>
  <si>
    <t>0.51602
&lt;.0001</t>
  </si>
  <si>
    <t>0.00036
0.9966</t>
  </si>
  <si>
    <t>-0.44202
&lt;.0001</t>
  </si>
  <si>
    <t>-0.23984
0.0043</t>
  </si>
  <si>
    <t>0.36920
&lt;.0001</t>
  </si>
  <si>
    <t>0.17580
0.0377</t>
  </si>
  <si>
    <t>-0.07062
0.4070</t>
  </si>
  <si>
    <t>0.10600
0.2126</t>
  </si>
  <si>
    <t>-0.64424
&lt;.0001</t>
  </si>
  <si>
    <t>0.25447
0.0024</t>
  </si>
  <si>
    <t>-0.67273
&lt;.0001</t>
  </si>
  <si>
    <t>-0.41566
&lt;.0001</t>
  </si>
  <si>
    <t>-0.19299
0.0223</t>
  </si>
  <si>
    <t>-0.34369
&lt;.0001</t>
  </si>
  <si>
    <t>0.59248
&lt;.0001</t>
  </si>
  <si>
    <t>-0.14945
0.0780</t>
  </si>
  <si>
    <t>0.17413
0.0396</t>
  </si>
  <si>
    <t>0.28067
0.0008</t>
  </si>
  <si>
    <t>-0.08863
0.2977</t>
  </si>
  <si>
    <t>0.24129
0.0041</t>
  </si>
  <si>
    <t>-0.02841
0.7390</t>
  </si>
  <si>
    <t>-0.34361
&lt;.0001</t>
  </si>
  <si>
    <t>-0.19142
0.0235</t>
  </si>
  <si>
    <t>0.13450
0.1131</t>
  </si>
  <si>
    <t>0.28590
0.0006</t>
  </si>
  <si>
    <t>0.01765
0.8360</t>
  </si>
  <si>
    <t>-0.00588
0.9450</t>
  </si>
  <si>
    <t>0.00589
0.9449</t>
  </si>
  <si>
    <t>-0.11932
0.1603</t>
  </si>
  <si>
    <t>-0.01043
0.9027</t>
  </si>
  <si>
    <t>-0.12695
0.1350</t>
  </si>
  <si>
    <t>-0.14738
0.0823</t>
  </si>
  <si>
    <t>0.15649
0.0648</t>
  </si>
  <si>
    <t>-0.03160
0.7109</t>
  </si>
  <si>
    <t>-0.07579
0.3735</t>
  </si>
  <si>
    <t>-0.20075
0.0174</t>
  </si>
  <si>
    <t>-0.13406
0.1143</t>
  </si>
  <si>
    <t>0.70125
&lt;.0001</t>
  </si>
  <si>
    <t>-0.84241
&lt;.0001</t>
  </si>
  <si>
    <t>-0.35162
&lt;.0001</t>
  </si>
  <si>
    <t>-0.40534
&lt;.0001</t>
  </si>
  <si>
    <t>0.28023
0.0008</t>
  </si>
  <si>
    <t>0.36597
&lt;.0001</t>
  </si>
  <si>
    <t>0.37985
&lt;.0001</t>
  </si>
  <si>
    <t>0.43381
&lt;.0001</t>
  </si>
  <si>
    <t>-0.41852
&lt;.0001</t>
  </si>
  <si>
    <t>0.13746
0.1053</t>
  </si>
  <si>
    <t>-0.25850
0.0020</t>
  </si>
  <si>
    <t>0.35847
&lt;.0001</t>
  </si>
  <si>
    <t>-0.35213
&lt;.0001</t>
  </si>
  <si>
    <t>-0.00890
0.9169</t>
  </si>
  <si>
    <t>-0.61893
&lt;.0001</t>
  </si>
  <si>
    <t>-0.02779
0.7445</t>
  </si>
  <si>
    <t>0.54903
&lt;.0001</t>
  </si>
  <si>
    <t>0.58979
&lt;.0001</t>
  </si>
  <si>
    <t>0.62310
&lt;.0001</t>
  </si>
  <si>
    <t>-0.45205
&lt;.0001</t>
  </si>
  <si>
    <t>0.35917
&lt;.0001</t>
  </si>
  <si>
    <t>-0.64768
&lt;.0001</t>
  </si>
  <si>
    <t>-0.46591
&lt;.0001</t>
  </si>
  <si>
    <t>-0.44807
&lt;.0001</t>
  </si>
  <si>
    <t>-0.31210
0.0002</t>
  </si>
  <si>
    <t>-0.57051
&lt;.0001</t>
  </si>
  <si>
    <t>-0.49823
&lt;.0001</t>
  </si>
  <si>
    <t>0.64331
&lt;.0001</t>
  </si>
  <si>
    <t>0.78801
&lt;.0001</t>
  </si>
  <si>
    <t>0.42650
&lt;.0001</t>
  </si>
  <si>
    <t>0.55347
&lt;.0001</t>
  </si>
  <si>
    <t>-0.72023
&lt;.0001</t>
  </si>
  <si>
    <t>0.72048
&lt;.0001</t>
  </si>
  <si>
    <t>0.62010
&lt;.0001</t>
  </si>
  <si>
    <t>-0.40465
&lt;.0001</t>
  </si>
  <si>
    <t>0.44188
&lt;.0001</t>
  </si>
  <si>
    <t>0.38878
&lt;.0001</t>
  </si>
  <si>
    <t>-0.27491
0.0010</t>
  </si>
  <si>
    <t>0.29117
0.0005</t>
  </si>
  <si>
    <t>0.46499
&lt;.0001</t>
  </si>
  <si>
    <t>-0.18329
0.0302</t>
  </si>
  <si>
    <t>0.27954
0.0008</t>
  </si>
  <si>
    <t>-0.97483
&lt;.0001</t>
  </si>
  <si>
    <t>-0.48182
&lt;.0001</t>
  </si>
  <si>
    <t>-0.63421
&lt;.0001</t>
  </si>
  <si>
    <t>0.55655
&lt;.0001</t>
  </si>
  <si>
    <t>0.64749
&lt;.0001</t>
  </si>
  <si>
    <t>0.58489
&lt;.0001</t>
  </si>
  <si>
    <t>0.69528
&lt;.0001</t>
  </si>
  <si>
    <t>-0.21732
0.0099</t>
  </si>
  <si>
    <t>0.33162
&lt;.0001</t>
  </si>
  <si>
    <t>0.35482
&lt;.0001</t>
  </si>
  <si>
    <t>-0.52296
&lt;.0001</t>
  </si>
  <si>
    <t>0.60561
&lt;.0001</t>
  </si>
  <si>
    <t>-0.59677
&lt;.0001</t>
  </si>
  <si>
    <t>0.28014
0.0008</t>
  </si>
  <si>
    <t>-0.61541
&lt;.0001</t>
  </si>
  <si>
    <t>0.11584
0.1729</t>
  </si>
  <si>
    <t>0.75761
&lt;.0001</t>
  </si>
  <si>
    <t>0.62265
&lt;.0001</t>
  </si>
  <si>
    <t>0.76325
&lt;.0001</t>
  </si>
  <si>
    <t>-0.63103
&lt;.0001</t>
  </si>
  <si>
    <t>0.58118
&lt;.0001</t>
  </si>
  <si>
    <t>-0.82471
&lt;.0001</t>
  </si>
  <si>
    <t>-0.70979
&lt;.0001</t>
  </si>
  <si>
    <t>-0.61959
&lt;.0001</t>
  </si>
  <si>
    <t>-0.36716
&lt;.0001</t>
  </si>
  <si>
    <t>-0.75344
&lt;.0001</t>
  </si>
  <si>
    <t>-0.55502
&lt;.0001</t>
  </si>
  <si>
    <t>0.84791
&lt;.0001</t>
  </si>
  <si>
    <t>0.90032
&lt;.0001</t>
  </si>
  <si>
    <t>0.39819
&lt;.0001</t>
  </si>
  <si>
    <t>0.84666
&lt;.0001</t>
  </si>
  <si>
    <t>-0.93727
&lt;.0001</t>
  </si>
  <si>
    <t>0.93681
&lt;.0001</t>
  </si>
  <si>
    <t>0.72709
&lt;.0001</t>
  </si>
  <si>
    <t>-0.12451
0.1427</t>
  </si>
  <si>
    <t>0.60722
&lt;.0001</t>
  </si>
  <si>
    <t>0.59119
&lt;.0001</t>
  </si>
  <si>
    <t>-0.57506
&lt;.0001</t>
  </si>
  <si>
    <t>0.39985
&lt;.0001</t>
  </si>
  <si>
    <t>0.48079
&lt;.0001</t>
  </si>
  <si>
    <t>-0.10531
0.2156</t>
  </si>
  <si>
    <t>0.58151
&lt;.0001</t>
  </si>
  <si>
    <t>0.47558
&lt;.0001</t>
  </si>
  <si>
    <t>0.60628
&lt;.0001</t>
  </si>
  <si>
    <t>-0.56693
&lt;.0001</t>
  </si>
  <si>
    <t>-0.34166
&lt;.0001</t>
  </si>
  <si>
    <t>-0.60463
&lt;.0001</t>
  </si>
  <si>
    <t>-0.56206
&lt;.0001</t>
  </si>
  <si>
    <t>-0.66184
&lt;.0001</t>
  </si>
  <si>
    <t>0.29536
0.0004</t>
  </si>
  <si>
    <t>-0.29366
0.0004</t>
  </si>
  <si>
    <t>-0.37278
&lt;.0001</t>
  </si>
  <si>
    <t>0.47617
&lt;.0001</t>
  </si>
  <si>
    <t>-0.57025
&lt;.0001</t>
  </si>
  <si>
    <t>0.56128
&lt;.0001</t>
  </si>
  <si>
    <t>-0.20823
0.0136</t>
  </si>
  <si>
    <t>0.65754
&lt;.0001</t>
  </si>
  <si>
    <t>-0.07802
0.3595</t>
  </si>
  <si>
    <t>-0.74345
&lt;.0001</t>
  </si>
  <si>
    <t>-0.65405
&lt;.0001</t>
  </si>
  <si>
    <t>-0.77072
&lt;.0001</t>
  </si>
  <si>
    <t>0.61714
&lt;.0001</t>
  </si>
  <si>
    <t>-0.55180
&lt;.0001</t>
  </si>
  <si>
    <t>0.82530
&lt;.0001</t>
  </si>
  <si>
    <t>0.68144
&lt;.0001</t>
  </si>
  <si>
    <t>0.60744
&lt;.0001</t>
  </si>
  <si>
    <t>0.37350
&lt;.0001</t>
  </si>
  <si>
    <t>0.74867
&lt;.0001</t>
  </si>
  <si>
    <t>0.57604
&lt;.0001</t>
  </si>
  <si>
    <t>-0.84142
&lt;.0001</t>
  </si>
  <si>
    <t>-0.92695
&lt;.0001</t>
  </si>
  <si>
    <t>-0.43559
&lt;.0001</t>
  </si>
  <si>
    <t>-0.81259
&lt;.0001</t>
  </si>
  <si>
    <t>0.93353
&lt;.0001</t>
  </si>
  <si>
    <t>-0.93327
&lt;.0001</t>
  </si>
  <si>
    <t>-0.74388
&lt;.0001</t>
  </si>
  <si>
    <t>0.22017
0.0090</t>
  </si>
  <si>
    <t>-0.59667
&lt;.0001</t>
  </si>
  <si>
    <t>-0.56748
&lt;.0001</t>
  </si>
  <si>
    <t>0.52061
&lt;.0001</t>
  </si>
  <si>
    <t>-0.39335
&lt;.0001</t>
  </si>
  <si>
    <t>-0.50761
&lt;.0001</t>
  </si>
  <si>
    <t>0.13625
0.1085</t>
  </si>
  <si>
    <t>-0.52713
&lt;.0001</t>
  </si>
  <si>
    <t>0.53271
&lt;.0001</t>
  </si>
  <si>
    <t>-0.92471
&lt;.0001</t>
  </si>
  <si>
    <t>-0.92979
&lt;.0001</t>
  </si>
  <si>
    <t>-0.83348
&lt;.0001</t>
  </si>
  <si>
    <t>-0.96249
&lt;.0001</t>
  </si>
  <si>
    <t>-0.50403
&lt;.0001</t>
  </si>
  <si>
    <t>0.33745
&lt;.0001</t>
  </si>
  <si>
    <t>-0.28504
0.0006</t>
  </si>
  <si>
    <t>-0.42927
&lt;.0001</t>
  </si>
  <si>
    <t>0.37412
&lt;.0001</t>
  </si>
  <si>
    <t>-0.50732
&lt;.0001</t>
  </si>
  <si>
    <t>0.46035
&lt;.0001</t>
  </si>
  <si>
    <t>0.28271
0.0007</t>
  </si>
  <si>
    <t>0.18292
0.0305</t>
  </si>
  <si>
    <t>0.55556
&lt;.0001</t>
  </si>
  <si>
    <t>-0.14640
0.0844</t>
  </si>
  <si>
    <t>-0.27834
0.0009</t>
  </si>
  <si>
    <t>-0.22729
0.0069</t>
  </si>
  <si>
    <t>-0.10388
0.2219</t>
  </si>
  <si>
    <t>-0.37744
&lt;.0001</t>
  </si>
  <si>
    <t>0.40914
&lt;.0001</t>
  </si>
  <si>
    <t>0.22232
0.0083</t>
  </si>
  <si>
    <t>0.17954
0.0338</t>
  </si>
  <si>
    <t>-0.10245
0.2284</t>
  </si>
  <si>
    <t>0.48315
&lt;.0001</t>
  </si>
  <si>
    <t>0.60891
&lt;.0001</t>
  </si>
  <si>
    <t>-0.30637
0.0002</t>
  </si>
  <si>
    <t>-0.51637
&lt;.0001</t>
  </si>
  <si>
    <t>-0.25287
0.0026</t>
  </si>
  <si>
    <t>-0.58994
&lt;.0001</t>
  </si>
  <si>
    <t>0.53801
&lt;.0001</t>
  </si>
  <si>
    <t>-0.53733
&lt;.0001</t>
  </si>
  <si>
    <t>-0.25488
0.0024</t>
  </si>
  <si>
    <t>-0.12999
0.1258</t>
  </si>
  <si>
    <t>-0.13513
0.1114</t>
  </si>
  <si>
    <t>-0.25958
0.0020</t>
  </si>
  <si>
    <t>0.41237
&lt;.0001</t>
  </si>
  <si>
    <t>-0.36803
&lt;.0001</t>
  </si>
  <si>
    <t>-0.22575
0.0073</t>
  </si>
  <si>
    <t>-0.07989
0.3481</t>
  </si>
  <si>
    <t>-0.44295
&lt;.0001</t>
  </si>
  <si>
    <t>-0.49627
&lt;.0001</t>
  </si>
  <si>
    <t>-0.57091
&lt;.0001</t>
  </si>
  <si>
    <t>-0.79800
&lt;.0001</t>
  </si>
  <si>
    <t>-0.71373
&lt;.0001</t>
  </si>
  <si>
    <t>-0.53965
&lt;.0001</t>
  </si>
  <si>
    <t>0.24353
0.0037</t>
  </si>
  <si>
    <t>-0.42746
&lt;.0001</t>
  </si>
  <si>
    <t>0.02288
0.7885</t>
  </si>
  <si>
    <t>0.41785
&lt;.0001</t>
  </si>
  <si>
    <t>-0.51190
&lt;.0001</t>
  </si>
  <si>
    <t>0.48966
&lt;.0001</t>
  </si>
  <si>
    <t>-0.20101
0.0172</t>
  </si>
  <si>
    <t>0.35826
&lt;.0001</t>
  </si>
  <si>
    <t>-0.02551
0.7648</t>
  </si>
  <si>
    <t>-0.47775
&lt;.0001</t>
  </si>
  <si>
    <t>-0.31591
0.0001</t>
  </si>
  <si>
    <t>-0.44255
&lt;.0001</t>
  </si>
  <si>
    <t>0.34629
&lt;.0001</t>
  </si>
  <si>
    <t>-0.62903
&lt;.0001</t>
  </si>
  <si>
    <t>0.61689
&lt;.0001</t>
  </si>
  <si>
    <t>0.43126
&lt;.0001</t>
  </si>
  <si>
    <t>0.41283
&lt;.0001</t>
  </si>
  <si>
    <t>-0.00489
0.9543</t>
  </si>
  <si>
    <t>0.47435
&lt;.0001</t>
  </si>
  <si>
    <t>0.58158
&lt;.0001</t>
  </si>
  <si>
    <t>-0.56421
&lt;.0001</t>
  </si>
  <si>
    <t>-0.54986
&lt;.0001</t>
  </si>
  <si>
    <t>-0.17822
0.0351</t>
  </si>
  <si>
    <t>-0.69591
&lt;.0001</t>
  </si>
  <si>
    <t>0.68945
&lt;.0001</t>
  </si>
  <si>
    <t>-0.68932
&lt;.0001</t>
  </si>
  <si>
    <t>-0.56767
&lt;.0001</t>
  </si>
  <si>
    <t>0.14113
0.0963</t>
  </si>
  <si>
    <t>-0.24635
0.0033</t>
  </si>
  <si>
    <t>-0.52336
&lt;.0001</t>
  </si>
  <si>
    <t>0.58644
&lt;.0001</t>
  </si>
  <si>
    <t>-0.62350
&lt;.0001</t>
  </si>
  <si>
    <t>-0.45714
&lt;.0001</t>
  </si>
  <si>
    <t>-0.07540
0.3759</t>
  </si>
  <si>
    <t>-0.60017
&lt;.0001</t>
  </si>
  <si>
    <t>0.83016
&lt;.0001</t>
  </si>
  <si>
    <t>0.70004
&lt;.0001</t>
  </si>
  <si>
    <t>0.86243
&lt;.0001</t>
  </si>
  <si>
    <t>0.58079
&lt;.0001</t>
  </si>
  <si>
    <t>-0.25327
0.0025</t>
  </si>
  <si>
    <t>0.36827
&lt;.0001</t>
  </si>
  <si>
    <t>0.44845
&lt;.0001</t>
  </si>
  <si>
    <t>-0.48210
&lt;.0001</t>
  </si>
  <si>
    <t>0.59979
&lt;.0001</t>
  </si>
  <si>
    <t>-0.55987
&lt;.0001</t>
  </si>
  <si>
    <t>-0.13416
0.1140</t>
  </si>
  <si>
    <t>-0.38978
&lt;.0001</t>
  </si>
  <si>
    <t>-0.34777
&lt;.0001</t>
  </si>
  <si>
    <t>0.30140
0.0003</t>
  </si>
  <si>
    <t>0.35999
&lt;.0001</t>
  </si>
  <si>
    <t>0.36036
&lt;.0001</t>
  </si>
  <si>
    <t>-0.09915
0.2438</t>
  </si>
  <si>
    <t>0.43691
&lt;.0001</t>
  </si>
  <si>
    <t>-0.53340
&lt;.0001</t>
  </si>
  <si>
    <t>-0.35241
&lt;.0001</t>
  </si>
  <si>
    <t>-0.13964
0.0999</t>
  </si>
  <si>
    <t>-0.01773
0.8353</t>
  </si>
  <si>
    <t>-0.52984
&lt;.0001</t>
  </si>
  <si>
    <t>-0.60868
&lt;.0001</t>
  </si>
  <si>
    <t>0.43805
&lt;.0001</t>
  </si>
  <si>
    <t>0.59424
&lt;.0001</t>
  </si>
  <si>
    <t>0.29813
0.0003</t>
  </si>
  <si>
    <t>0.58897
&lt;.0001</t>
  </si>
  <si>
    <t>-0.61281
&lt;.0001</t>
  </si>
  <si>
    <t>0.61179
&lt;.0001</t>
  </si>
  <si>
    <t>0.31578
0.0001</t>
  </si>
  <si>
    <t>0.17749
0.0359</t>
  </si>
  <si>
    <t>0.22051
0.0088</t>
  </si>
  <si>
    <t>0.30420
0.0003</t>
  </si>
  <si>
    <t>-0.46002
&lt;.0001</t>
  </si>
  <si>
    <t>0.27798
0.0009</t>
  </si>
  <si>
    <t>0.30921
0.0002</t>
  </si>
  <si>
    <t>0.48659
&lt;.0001</t>
  </si>
  <si>
    <t>0.72102
&lt;.0001</t>
  </si>
  <si>
    <t>0.88695
&lt;.0001</t>
  </si>
  <si>
    <t>0.28949
0.0005</t>
  </si>
  <si>
    <t>-0.45854
&lt;.0001</t>
  </si>
  <si>
    <t>0.12996
0.1259</t>
  </si>
  <si>
    <t>0.33364
&lt;.0001</t>
  </si>
  <si>
    <t>-0.14172
0.0949</t>
  </si>
  <si>
    <t>0.28946
0.0005</t>
  </si>
  <si>
    <t>-0.23514
0.0052</t>
  </si>
  <si>
    <t>-0.41214
&lt;.0001</t>
  </si>
  <si>
    <t>-0.05334
0.5314</t>
  </si>
  <si>
    <t>-0.59809
&lt;.0001</t>
  </si>
  <si>
    <t>-0.00822
0.9232</t>
  </si>
  <si>
    <t>0.06936
0.4155</t>
  </si>
  <si>
    <t>0.03016
0.7236</t>
  </si>
  <si>
    <t>0.27329
0.0011</t>
  </si>
  <si>
    <t>0.25287
0.0026</t>
  </si>
  <si>
    <t>-0.22799
0.0067</t>
  </si>
  <si>
    <t>-0.14642
0.0843</t>
  </si>
  <si>
    <t>-0.20742
0.0139</t>
  </si>
  <si>
    <t>0.13828
0.1032</t>
  </si>
  <si>
    <t>-0.29398
0.0004</t>
  </si>
  <si>
    <t>-0.51262
&lt;.0001</t>
  </si>
  <si>
    <t>0.14537
0.0866</t>
  </si>
  <si>
    <t>0.40030
&lt;.0001</t>
  </si>
  <si>
    <t>0.31445
0.0002</t>
  </si>
  <si>
    <t>0.43777
&lt;.0001</t>
  </si>
  <si>
    <t>-0.38247
&lt;.0001</t>
  </si>
  <si>
    <t>0.38167
&lt;.0001</t>
  </si>
  <si>
    <t>0.17057
0.0439</t>
  </si>
  <si>
    <t>-0.01456
0.8644</t>
  </si>
  <si>
    <t>0.05893
0.4892</t>
  </si>
  <si>
    <t>0.14853
0.0799</t>
  </si>
  <si>
    <t>-0.21332
0.0114</t>
  </si>
  <si>
    <t>0.30037
0.0003</t>
  </si>
  <si>
    <t>0.15399
0.0693</t>
  </si>
  <si>
    <t>-0.00893
0.9166</t>
  </si>
  <si>
    <t>0.24794
0.0031</t>
  </si>
  <si>
    <t>0.94697
&lt;.0001</t>
  </si>
  <si>
    <t>0.65977
&lt;.0001</t>
  </si>
  <si>
    <t>-0.22886
0.0065</t>
  </si>
  <si>
    <t>0.45172
&lt;.0001</t>
  </si>
  <si>
    <t>0.23052
0.0061</t>
  </si>
  <si>
    <t>-0.53240
&lt;.0001</t>
  </si>
  <si>
    <t>0.63911
&lt;.0001</t>
  </si>
  <si>
    <t>-0.60894
&lt;.0001</t>
  </si>
  <si>
    <t>0.01907
0.8230</t>
  </si>
  <si>
    <t>-0.25785
0.0021</t>
  </si>
  <si>
    <t>-0.31321
0.0002</t>
  </si>
  <si>
    <t>0.37303
&lt;.0001</t>
  </si>
  <si>
    <t>0.42704
&lt;.0001</t>
  </si>
  <si>
    <t>0.43665
&lt;.0001</t>
  </si>
  <si>
    <t>-0.17385
0.0400</t>
  </si>
  <si>
    <t>0.59534
&lt;.0001</t>
  </si>
  <si>
    <t>-0.60482
&lt;.0001</t>
  </si>
  <si>
    <t>-0.32135
0.0001</t>
  </si>
  <si>
    <t>-0.31724
0.0001</t>
  </si>
  <si>
    <t>0.09762
0.2512</t>
  </si>
  <si>
    <t>-0.61007
&lt;.0001</t>
  </si>
  <si>
    <t>-0.67692
&lt;.0001</t>
  </si>
  <si>
    <t>0.50968
&lt;.0001</t>
  </si>
  <si>
    <t>0.58202
&lt;.0001</t>
  </si>
  <si>
    <t>0.11824
0.1641</t>
  </si>
  <si>
    <t>0.78269
&lt;.0001</t>
  </si>
  <si>
    <t>-0.71071
&lt;.0001</t>
  </si>
  <si>
    <t>0.71069
&lt;.0001</t>
  </si>
  <si>
    <t>0.46904
&lt;.0001</t>
  </si>
  <si>
    <t>0.06443
0.4495</t>
  </si>
  <si>
    <t>0.20489
0.0152</t>
  </si>
  <si>
    <t>0.48413
&lt;.0001</t>
  </si>
  <si>
    <t>-0.65803
&lt;.0001</t>
  </si>
  <si>
    <t>0.64109
&lt;.0001</t>
  </si>
  <si>
    <t>0.37086
&lt;.0001</t>
  </si>
  <si>
    <t>0.12843
0.1305</t>
  </si>
  <si>
    <t>0.67755
&lt;.0001</t>
  </si>
  <si>
    <t>0.59358
&lt;.0001</t>
  </si>
  <si>
    <t>-0.31647
0.0001</t>
  </si>
  <si>
    <t>0.36950
&lt;.0001</t>
  </si>
  <si>
    <t>0.34131
&lt;.0001</t>
  </si>
  <si>
    <t>-0.45246
&lt;.0001</t>
  </si>
  <si>
    <t>0.58176
&lt;.0001</t>
  </si>
  <si>
    <t>-0.53991
&lt;.0001</t>
  </si>
  <si>
    <t>-0.15317
0.0708</t>
  </si>
  <si>
    <t>-0.24050
0.0042</t>
  </si>
  <si>
    <t>-0.45436
&lt;.0001</t>
  </si>
  <si>
    <t>0.25979
0.0019</t>
  </si>
  <si>
    <t>0.34817
&lt;.0001</t>
  </si>
  <si>
    <t>0.32973
&lt;.0001</t>
  </si>
  <si>
    <t>-0.02346
0.7832</t>
  </si>
  <si>
    <t>0.49854
&lt;.0001</t>
  </si>
  <si>
    <t>-0.52037
&lt;.0001</t>
  </si>
  <si>
    <t>-0.28896
0.0005</t>
  </si>
  <si>
    <t>-0.26170
0.0018</t>
  </si>
  <si>
    <t>0.09588
0.2598</t>
  </si>
  <si>
    <t>-0.55400
&lt;.0001</t>
  </si>
  <si>
    <t>-0.66603
&lt;.0001</t>
  </si>
  <si>
    <t>0.41952
&lt;.0001</t>
  </si>
  <si>
    <t>0.56998
&lt;.0001</t>
  </si>
  <si>
    <t>0.21369
0.0112</t>
  </si>
  <si>
    <t>0.70610
&lt;.0001</t>
  </si>
  <si>
    <t>-0.64387
&lt;.0001</t>
  </si>
  <si>
    <t>0.64340
&lt;.0001</t>
  </si>
  <si>
    <t>0.37054
&lt;.0001</t>
  </si>
  <si>
    <t>0.09828
0.2480</t>
  </si>
  <si>
    <t>0.16877
0.0462</t>
  </si>
  <si>
    <t>0.37918
&lt;.0001</t>
  </si>
  <si>
    <t>-0.54140
&lt;.0001</t>
  </si>
  <si>
    <t>0.51205
&lt;.0001</t>
  </si>
  <si>
    <t>0.30828
0.0002</t>
  </si>
  <si>
    <t>0.09295
0.2747</t>
  </si>
  <si>
    <t>0.56847
&lt;.0001</t>
  </si>
  <si>
    <t>0.11096
0.1919</t>
  </si>
  <si>
    <t>0.65461
&lt;.0001</t>
  </si>
  <si>
    <t>0.14055
0.0976</t>
  </si>
  <si>
    <t>-0.85997
&lt;.0001</t>
  </si>
  <si>
    <t>0.90142
&lt;.0001</t>
  </si>
  <si>
    <t>-0.89532
&lt;.0001</t>
  </si>
  <si>
    <t>0.37234
&lt;.0001</t>
  </si>
  <si>
    <t>-0.57662
&lt;.0001</t>
  </si>
  <si>
    <t>0.12337
0.1464</t>
  </si>
  <si>
    <t>0.58643
&lt;.0001</t>
  </si>
  <si>
    <t>0.63511
&lt;.0001</t>
  </si>
  <si>
    <t>0.66814
&lt;.0001</t>
  </si>
  <si>
    <t>-0.56652
&lt;.0001</t>
  </si>
  <si>
    <t>0.68122
&lt;.0001</t>
  </si>
  <si>
    <t>-0.75766
&lt;.0001</t>
  </si>
  <si>
    <t>-0.31472
0.0002</t>
  </si>
  <si>
    <t>-0.05486
0.5197</t>
  </si>
  <si>
    <t>-0.00051
0.9952</t>
  </si>
  <si>
    <t>-0.80403
&lt;.0001</t>
  </si>
  <si>
    <t>-0.69148
&lt;.0001</t>
  </si>
  <si>
    <t>0.69351
&lt;.0001</t>
  </si>
  <si>
    <t>0.59630
&lt;.0001</t>
  </si>
  <si>
    <t>0.03710
0.6634</t>
  </si>
  <si>
    <t>0.73487
&lt;.0001</t>
  </si>
  <si>
    <t>-0.76984
&lt;.0001</t>
  </si>
  <si>
    <t>0.76941
&lt;.0001</t>
  </si>
  <si>
    <t>0.51693
&lt;.0001</t>
  </si>
  <si>
    <t>0.36614
&lt;.0001</t>
  </si>
  <si>
    <t>0.31572
0.0001</t>
  </si>
  <si>
    <t>0.60506
&lt;.0001</t>
  </si>
  <si>
    <t>-0.86036
&lt;.0001</t>
  </si>
  <si>
    <t>0.49664
&lt;.0001</t>
  </si>
  <si>
    <t>0.44467
&lt;.0001</t>
  </si>
  <si>
    <t>0.29483
0.0004</t>
  </si>
  <si>
    <t>0.86601
&lt;.0001</t>
  </si>
  <si>
    <t>0.43995
&lt;.0001</t>
  </si>
  <si>
    <t>-0.34411
&lt;.0001</t>
  </si>
  <si>
    <t>-0.42832
&lt;.0001</t>
  </si>
  <si>
    <t>0.25552
0.0023</t>
  </si>
  <si>
    <t>-0.27239
0.0011</t>
  </si>
  <si>
    <t>0.59019
&lt;.0001</t>
  </si>
  <si>
    <t>-0.12120
0.1537</t>
  </si>
  <si>
    <t>0.53047
&lt;.0001</t>
  </si>
  <si>
    <t>0.09439
0.2673</t>
  </si>
  <si>
    <t>0.05417
0.5250</t>
  </si>
  <si>
    <t>0.08328
0.3280</t>
  </si>
  <si>
    <t>-0.32786
&lt;.0001</t>
  </si>
  <si>
    <t>0.18969
0.0248</t>
  </si>
  <si>
    <t>-0.08441
0.3214</t>
  </si>
  <si>
    <t>0.15627
0.0652</t>
  </si>
  <si>
    <t>0.52429
&lt;.0001</t>
  </si>
  <si>
    <t>0.20240
0.0165</t>
  </si>
  <si>
    <t>-0.00550
0.9485</t>
  </si>
  <si>
    <t>-0.01122
0.8953</t>
  </si>
  <si>
    <t>-0.02486
0.7706</t>
  </si>
  <si>
    <t>-0.26042
0.0019</t>
  </si>
  <si>
    <t>-0.36970
&lt;.0001</t>
  </si>
  <si>
    <t>-0.09624
0.2580</t>
  </si>
  <si>
    <t>0.10710
0.2078</t>
  </si>
  <si>
    <t>-0.10678
0.2092</t>
  </si>
  <si>
    <t>-0.14501
0.0874</t>
  </si>
  <si>
    <t>0.42420
&lt;.0001</t>
  </si>
  <si>
    <t>-0.08096
0.3416</t>
  </si>
  <si>
    <t>0.05180
0.5433</t>
  </si>
  <si>
    <t>-0.31596
0.0001</t>
  </si>
  <si>
    <t>0.06178
0.4684</t>
  </si>
  <si>
    <t>0.02821
0.7407</t>
  </si>
  <si>
    <t>0.50265
&lt;.0001</t>
  </si>
  <si>
    <t>0.30551
0.0002</t>
  </si>
  <si>
    <t>-0.25723
0.0022</t>
  </si>
  <si>
    <t>-0.89572
&lt;.0001</t>
  </si>
  <si>
    <t>0.88018
&lt;.0001</t>
  </si>
  <si>
    <t>-0.87295
&lt;.0001</t>
  </si>
  <si>
    <t>0.60434
&lt;.0001</t>
  </si>
  <si>
    <t>-0.44455
&lt;.0001</t>
  </si>
  <si>
    <t>0.31206
0.0002</t>
  </si>
  <si>
    <t>0.63116
&lt;.0001</t>
  </si>
  <si>
    <t>0.53363
&lt;.0001</t>
  </si>
  <si>
    <t>0.64339
&lt;.0001</t>
  </si>
  <si>
    <t>-0.64096
&lt;.0001</t>
  </si>
  <si>
    <t>0.75493
&lt;.0001</t>
  </si>
  <si>
    <t>-0.63185
&lt;.0001</t>
  </si>
  <si>
    <t>0.25914
0.0020</t>
  </si>
  <si>
    <t>0.21769
0.0098</t>
  </si>
  <si>
    <t>-0.59467
&lt;.0001</t>
  </si>
  <si>
    <t>-0.64367
&lt;.0001</t>
  </si>
  <si>
    <t>0.54592
&lt;.0001</t>
  </si>
  <si>
    <t>0.30393
0.0003</t>
  </si>
  <si>
    <t>-0.20987
0.0128</t>
  </si>
  <si>
    <t>0.49586
&lt;.0001</t>
  </si>
  <si>
    <t>-0.55825
&lt;.0001</t>
  </si>
  <si>
    <t>0.55800
&lt;.0001</t>
  </si>
  <si>
    <t>0.27190
0.0012</t>
  </si>
  <si>
    <t>0.33110
&lt;.0001</t>
  </si>
  <si>
    <t>0.06670
0.4336</t>
  </si>
  <si>
    <t>0.36777
&lt;.0001</t>
  </si>
  <si>
    <t>-0.80846
&lt;.0001</t>
  </si>
  <si>
    <t>0.55433
&lt;.0001</t>
  </si>
  <si>
    <t>0.50601
&lt;.0001</t>
  </si>
  <si>
    <t>0.69493
&lt;.0001</t>
  </si>
  <si>
    <t>0.81472
&lt;.0001</t>
  </si>
  <si>
    <t>-0.05083
0.5509</t>
  </si>
  <si>
    <t>0.12495
0.1413</t>
  </si>
  <si>
    <t>-0.11734
0.1674</t>
  </si>
  <si>
    <t>-0.42211
&lt;.0001</t>
  </si>
  <si>
    <t>-0.11621
0.1715</t>
  </si>
  <si>
    <t>-0.41311
&lt;.0001</t>
  </si>
  <si>
    <t>0.03316
0.6973</t>
  </si>
  <si>
    <t>0.16954
0.0452</t>
  </si>
  <si>
    <t>0.10527
0.2158</t>
  </si>
  <si>
    <t>0.12752
0.1332</t>
  </si>
  <si>
    <t>-0.16886
0.0461</t>
  </si>
  <si>
    <t>-0.16470
0.0518</t>
  </si>
  <si>
    <t>-0.22768
0.0068</t>
  </si>
  <si>
    <t>-0.30103
0.0003</t>
  </si>
  <si>
    <t>-0.22471
0.0076</t>
  </si>
  <si>
    <t>-0.13942
0.1004</t>
  </si>
  <si>
    <t>-0.14645
0.0842</t>
  </si>
  <si>
    <t>0.12048
0.1562</t>
  </si>
  <si>
    <t>0.43347
&lt;.0001</t>
  </si>
  <si>
    <t>0.28865
0.0005</t>
  </si>
  <si>
    <t>0.23453
0.0053</t>
  </si>
  <si>
    <t>-0.24810
0.0031</t>
  </si>
  <si>
    <t>0.24768
0.0032</t>
  </si>
  <si>
    <t>0.06553
0.4417</t>
  </si>
  <si>
    <t>-0.05050
0.5535</t>
  </si>
  <si>
    <t>0.36674
&lt;.0001</t>
  </si>
  <si>
    <t>-0.03335
0.6957</t>
  </si>
  <si>
    <t>0.12063
0.1557</t>
  </si>
  <si>
    <t>-0.22363
0.0079</t>
  </si>
  <si>
    <t>0.03654
0.6682</t>
  </si>
  <si>
    <t>-0.31498
0.0002</t>
  </si>
  <si>
    <t>-0.11435
0.1785</t>
  </si>
  <si>
    <t>-0.97464
&lt;.0001</t>
  </si>
  <si>
    <t>0.98613
&lt;.0001</t>
  </si>
  <si>
    <t>-0.56754
&lt;.0001</t>
  </si>
  <si>
    <t>0.56669
&lt;.0001</t>
  </si>
  <si>
    <t>-0.28322
0.0007</t>
  </si>
  <si>
    <t>-0.66324
&lt;.0001</t>
  </si>
  <si>
    <t>-0.63541
&lt;.0001</t>
  </si>
  <si>
    <t>-0.71379
&lt;.0001</t>
  </si>
  <si>
    <t>0.67965
&lt;.0001</t>
  </si>
  <si>
    <t>-0.74291
&lt;.0001</t>
  </si>
  <si>
    <t>0.75198
&lt;.0001</t>
  </si>
  <si>
    <t>0.27160
0.0012</t>
  </si>
  <si>
    <t>-0.16679
0.0489</t>
  </si>
  <si>
    <t>-0.10067
0.2366</t>
  </si>
  <si>
    <t>0.71798
&lt;.0001</t>
  </si>
  <si>
    <t>0.68914
&lt;.0001</t>
  </si>
  <si>
    <t>-0.65145
&lt;.0001</t>
  </si>
  <si>
    <t>-0.46595
&lt;.0001</t>
  </si>
  <si>
    <t>0.13193
0.1202</t>
  </si>
  <si>
    <t>-0.62882
&lt;.0001</t>
  </si>
  <si>
    <t>0.68648
&lt;.0001</t>
  </si>
  <si>
    <t>-0.68629
&lt;.0001</t>
  </si>
  <si>
    <t>-0.36941
&lt;.0001</t>
  </si>
  <si>
    <t>-0.42430
&lt;.0001</t>
  </si>
  <si>
    <t>-0.22829
0.0067</t>
  </si>
  <si>
    <t>-0.47845
&lt;.0001</t>
  </si>
  <si>
    <t>0.88657
&lt;.0001</t>
  </si>
  <si>
    <t>-0.49837
&lt;.0001</t>
  </si>
  <si>
    <t>-0.49564
&lt;.0001</t>
  </si>
  <si>
    <t>-0.56224
&lt;.0001</t>
  </si>
  <si>
    <t>-0.88169
&lt;.0001</t>
  </si>
  <si>
    <t>-0.99086
&lt;.0001</t>
  </si>
  <si>
    <t>0.46052
&lt;.0001</t>
  </si>
  <si>
    <t>-0.57127
&lt;.0001</t>
  </si>
  <si>
    <t>0.16244
0.0552</t>
  </si>
  <si>
    <t>0.67745
&lt;.0001</t>
  </si>
  <si>
    <t>0.66721
&lt;.0001</t>
  </si>
  <si>
    <t>0.73827
&lt;.0001</t>
  </si>
  <si>
    <t>-0.63815
&lt;.0001</t>
  </si>
  <si>
    <t>0.75357
&lt;.0001</t>
  </si>
  <si>
    <t>-0.78428
&lt;.0001</t>
  </si>
  <si>
    <t>-0.31055
0.0002</t>
  </si>
  <si>
    <t>0.07445
0.3820</t>
  </si>
  <si>
    <t>0.08929
0.2941</t>
  </si>
  <si>
    <t>-0.77507
&lt;.0001</t>
  </si>
  <si>
    <t>-0.75828
&lt;.0001</t>
  </si>
  <si>
    <t>0.68994
&lt;.0001</t>
  </si>
  <si>
    <t>0.56160
&lt;.0001</t>
  </si>
  <si>
    <t>-0.05330
0.5317</t>
  </si>
  <si>
    <t>0.70205
&lt;.0001</t>
  </si>
  <si>
    <t>-0.76113
&lt;.0001</t>
  </si>
  <si>
    <t>0.76069
&lt;.0001</t>
  </si>
  <si>
    <t>0.42129
&lt;.0001</t>
  </si>
  <si>
    <t>0.36590
&lt;.0001</t>
  </si>
  <si>
    <t>0.26776
0.0014</t>
  </si>
  <si>
    <t>0.49998
&lt;.0001</t>
  </si>
  <si>
    <t>-0.87906
&lt;.0001</t>
  </si>
  <si>
    <t>0.52893
&lt;.0001</t>
  </si>
  <si>
    <t>0.53406
&lt;.0001</t>
  </si>
  <si>
    <t>0.50918
&lt;.0001</t>
  </si>
  <si>
    <t>0.88707
&lt;.0001</t>
  </si>
  <si>
    <t>-0.49591
&lt;.0001</t>
  </si>
  <si>
    <t>0.58115
&lt;.0001</t>
  </si>
  <si>
    <t>-0.68888
&lt;.0001</t>
  </si>
  <si>
    <t>-0.66664
&lt;.0001</t>
  </si>
  <si>
    <t>-0.74475
&lt;.0001</t>
  </si>
  <si>
    <t>0.66347
&lt;.0001</t>
  </si>
  <si>
    <t>-0.75621
&lt;.0001</t>
  </si>
  <si>
    <t>0.78520
&lt;.0001</t>
  </si>
  <si>
    <t>0.31790
0.0001</t>
  </si>
  <si>
    <t>-0.08129
0.3397</t>
  </si>
  <si>
    <t>-0.07002
0.4111</t>
  </si>
  <si>
    <t>0.76350
&lt;.0001</t>
  </si>
  <si>
    <t>0.73173
&lt;.0001</t>
  </si>
  <si>
    <t>-0.69823
&lt;.0001</t>
  </si>
  <si>
    <t>-0.54398
&lt;.0001</t>
  </si>
  <si>
    <t>0.07257
0.3942</t>
  </si>
  <si>
    <t>-0.68724
&lt;.0001</t>
  </si>
  <si>
    <t>0.75064
&lt;.0001</t>
  </si>
  <si>
    <t>-0.75037
&lt;.0001</t>
  </si>
  <si>
    <t>-0.41998
&lt;.0001</t>
  </si>
  <si>
    <t>-0.37388
&lt;.0001</t>
  </si>
  <si>
    <t>-0.25796
0.0021</t>
  </si>
  <si>
    <t>-0.49994
&lt;.0001</t>
  </si>
  <si>
    <t>0.88599
&lt;.0001</t>
  </si>
  <si>
    <t>-0.51932
&lt;.0001</t>
  </si>
  <si>
    <t>-0.52258
&lt;.0001</t>
  </si>
  <si>
    <t>-0.50635
&lt;.0001</t>
  </si>
  <si>
    <t>-0.88271
&lt;.0001</t>
  </si>
  <si>
    <t>-0.46469
&lt;.0001</t>
  </si>
  <si>
    <t>0.88055
&lt;.0001</t>
  </si>
  <si>
    <t>0.63102
&lt;.0001</t>
  </si>
  <si>
    <t>0.18934
0.0251</t>
  </si>
  <si>
    <t>0.46942
&lt;.0001</t>
  </si>
  <si>
    <t>-0.79153
&lt;.0001</t>
  </si>
  <si>
    <t>0.63111
&lt;.0001</t>
  </si>
  <si>
    <t>-0.48443
&lt;.0001</t>
  </si>
  <si>
    <t>-0.35837
&lt;.0001</t>
  </si>
  <si>
    <t>0.11517
0.1754</t>
  </si>
  <si>
    <t>-0.09745
0.2520</t>
  </si>
  <si>
    <t>-0.30618
0.0002</t>
  </si>
  <si>
    <t>-0.11717
0.1680</t>
  </si>
  <si>
    <t>0.51621
&lt;.0001</t>
  </si>
  <si>
    <t>0.10137
0.2334</t>
  </si>
  <si>
    <t>-0.16717
0.0484</t>
  </si>
  <si>
    <t>0.20792
0.0137</t>
  </si>
  <si>
    <t>-0.33987
&lt;.0001</t>
  </si>
  <si>
    <t>0.34020
&lt;.0001</t>
  </si>
  <si>
    <t>0.34454
&lt;.0001</t>
  </si>
  <si>
    <t>0.23475
0.0052</t>
  </si>
  <si>
    <t>0.08152
0.3383</t>
  </si>
  <si>
    <t>0.37504
&lt;.0001</t>
  </si>
  <si>
    <t>-0.60223
&lt;.0001</t>
  </si>
  <si>
    <t>0.34465
&lt;.0001</t>
  </si>
  <si>
    <t>0.22698
0.0070</t>
  </si>
  <si>
    <t>0.44868
&lt;.0001</t>
  </si>
  <si>
    <t>0.57998
&lt;.0001</t>
  </si>
  <si>
    <t>-0.36995
&lt;.0001</t>
  </si>
  <si>
    <t>-0.69163
&lt;.0001</t>
  </si>
  <si>
    <t>-0.67507
&lt;.0001</t>
  </si>
  <si>
    <t>-0.75064
&lt;.0001</t>
  </si>
  <si>
    <t>0.74642
&lt;.0001</t>
  </si>
  <si>
    <t>-0.51065
&lt;.0001</t>
  </si>
  <si>
    <t>0.76394
&lt;.0001</t>
  </si>
  <si>
    <t>0.54285
&lt;.0001</t>
  </si>
  <si>
    <t>0.04886
0.5665</t>
  </si>
  <si>
    <t>0.42009
&lt;.0001</t>
  </si>
  <si>
    <t>0.54641
&lt;.0001</t>
  </si>
  <si>
    <t>0.33019
&lt;.0001</t>
  </si>
  <si>
    <t>-0.70492
&lt;.0001</t>
  </si>
  <si>
    <t>-0.56517
&lt;.0001</t>
  </si>
  <si>
    <t>-0.17609
0.0374</t>
  </si>
  <si>
    <t>-0.51087
&lt;.0001</t>
  </si>
  <si>
    <t>0.63884
&lt;.0001</t>
  </si>
  <si>
    <t>-0.63898
&lt;.0001</t>
  </si>
  <si>
    <t>-0.42575
&lt;.0001</t>
  </si>
  <si>
    <t>-0.06535
0.4430</t>
  </si>
  <si>
    <t>-0.29594
0.0004</t>
  </si>
  <si>
    <t>-0.44942
&lt;.0001</t>
  </si>
  <si>
    <t>0.55333
&lt;.0001</t>
  </si>
  <si>
    <t>-0.36525
&lt;.0001</t>
  </si>
  <si>
    <t>-0.40703
&lt;.0001</t>
  </si>
  <si>
    <t>-0.14963
0.0777</t>
  </si>
  <si>
    <t>-0.54750
&lt;.0001</t>
  </si>
  <si>
    <t>0.46472
&lt;.0001</t>
  </si>
  <si>
    <t>-0.04093
0.6311</t>
  </si>
  <si>
    <t>0.25462
0.0024</t>
  </si>
  <si>
    <t>-0.68842
&lt;.0001</t>
  </si>
  <si>
    <t>0.35463
&lt;.0001</t>
  </si>
  <si>
    <t>-0.28789
0.0006</t>
  </si>
  <si>
    <t>-0.32414
&lt;.0001</t>
  </si>
  <si>
    <t>0.05355
0.5297</t>
  </si>
  <si>
    <t>-0.14281
0.0923</t>
  </si>
  <si>
    <t>-0.02225
0.7942</t>
  </si>
  <si>
    <t>0.12134
0.1533</t>
  </si>
  <si>
    <t>0.33924
&lt;.0001</t>
  </si>
  <si>
    <t>-0.02874
0.7360</t>
  </si>
  <si>
    <t>-0.09411
0.2687</t>
  </si>
  <si>
    <t>-0.02871
0.7363</t>
  </si>
  <si>
    <t>0.12648
0.1365</t>
  </si>
  <si>
    <t>0.24033
0.0042</t>
  </si>
  <si>
    <t>0.07709
0.3653</t>
  </si>
  <si>
    <t>0.09080
0.2860</t>
  </si>
  <si>
    <t>0.22524
0.0075</t>
  </si>
  <si>
    <t>-0.27808
0.0009</t>
  </si>
  <si>
    <t>0.04269
0.6165</t>
  </si>
  <si>
    <t>0.18050
0.0328</t>
  </si>
  <si>
    <t>0.23631
0.0049</t>
  </si>
  <si>
    <t>0.25158
0.0027</t>
  </si>
  <si>
    <t>0.65853
&lt;.0001</t>
  </si>
  <si>
    <t>0.92496
&lt;.0001</t>
  </si>
  <si>
    <t>-0.92413
&lt;.0001</t>
  </si>
  <si>
    <t>0.69853
&lt;.0001</t>
  </si>
  <si>
    <t>-0.85980
&lt;.0001</t>
  </si>
  <si>
    <t>-0.70429
&lt;.0001</t>
  </si>
  <si>
    <t>-0.34597
&lt;.0001</t>
  </si>
  <si>
    <t>-0.27983
0.0008</t>
  </si>
  <si>
    <t>-0.62213
&lt;.0001</t>
  </si>
  <si>
    <t>-0.45748
&lt;.0001</t>
  </si>
  <si>
    <t>0.86927
&lt;.0001</t>
  </si>
  <si>
    <t>0.67636
&lt;.0001</t>
  </si>
  <si>
    <t>0.11259
0.1854</t>
  </si>
  <si>
    <t>0.67631
&lt;.0001</t>
  </si>
  <si>
    <t>-0.82447
&lt;.0001</t>
  </si>
  <si>
    <t>0.82432
&lt;.0001</t>
  </si>
  <si>
    <t>0.64489
&lt;.0001</t>
  </si>
  <si>
    <t>-0.08313
0.3288</t>
  </si>
  <si>
    <t>0.45653
&lt;.0001</t>
  </si>
  <si>
    <t>0.50751
&lt;.0001</t>
  </si>
  <si>
    <t>-0.63964
&lt;.0001</t>
  </si>
  <si>
    <t>0.43558
&lt;.0001</t>
  </si>
  <si>
    <t>0.55778
&lt;.0001</t>
  </si>
  <si>
    <t>0.19686
0.0197</t>
  </si>
  <si>
    <t>0.63399
&lt;.0001</t>
  </si>
  <si>
    <t>0.89514
&lt;.0001</t>
  </si>
  <si>
    <t>-0.65126
&lt;.0001</t>
  </si>
  <si>
    <t>0.44634
&lt;.0001</t>
  </si>
  <si>
    <t>-0.74099
&lt;.0001</t>
  </si>
  <si>
    <t>-0.33815
&lt;.0001</t>
  </si>
  <si>
    <t>-0.10943
0.1981</t>
  </si>
  <si>
    <t>-0.24875
0.0030</t>
  </si>
  <si>
    <t>-0.71296
&lt;.0001</t>
  </si>
  <si>
    <t>-0.50680
&lt;.0001</t>
  </si>
  <si>
    <t>0.66666
&lt;.0001</t>
  </si>
  <si>
    <t>0.63153
&lt;.0001</t>
  </si>
  <si>
    <t>0.05819
0.4947</t>
  </si>
  <si>
    <t>0.65804
&lt;.0001</t>
  </si>
  <si>
    <t>-0.70117
&lt;.0001</t>
  </si>
  <si>
    <t>0.70156
&lt;.0001</t>
  </si>
  <si>
    <t>0.40947
&lt;.0001</t>
  </si>
  <si>
    <t>-0.00451
0.9578</t>
  </si>
  <si>
    <t>0.38456
&lt;.0001</t>
  </si>
  <si>
    <t>0.42680
&lt;.0001</t>
  </si>
  <si>
    <t>-0.57659
&lt;.0001</t>
  </si>
  <si>
    <t>0.46487
&lt;.0001</t>
  </si>
  <si>
    <t>0.47278
&lt;.0001</t>
  </si>
  <si>
    <t>0.17808
0.0353</t>
  </si>
  <si>
    <t>0.57840
&lt;.0001</t>
  </si>
  <si>
    <t>-0.87634
&lt;.0001</t>
  </si>
  <si>
    <t>0.63921
&lt;.0001</t>
  </si>
  <si>
    <t>-0.88356
&lt;.0001</t>
  </si>
  <si>
    <t>-0.58798
&lt;.0001</t>
  </si>
  <si>
    <t>-0.26021
0.0019</t>
  </si>
  <si>
    <t>-0.29140
0.0005</t>
  </si>
  <si>
    <t>-0.72861
&lt;.0001</t>
  </si>
  <si>
    <t>-0.52695
&lt;.0001</t>
  </si>
  <si>
    <t>0.85162
&lt;.0001</t>
  </si>
  <si>
    <t>0.71960
&lt;.0001</t>
  </si>
  <si>
    <t>0.09608
0.2588</t>
  </si>
  <si>
    <t>0.73296
&lt;.0001</t>
  </si>
  <si>
    <t>-0.84252
&lt;.0001</t>
  </si>
  <si>
    <t>0.84263
&lt;.0001</t>
  </si>
  <si>
    <t>0.58881
&lt;.0001</t>
  </si>
  <si>
    <t>-0.05152
0.5455</t>
  </si>
  <si>
    <t>0.46465
&lt;.0001</t>
  </si>
  <si>
    <t>0.51619
&lt;.0001</t>
  </si>
  <si>
    <t>-0.67010
&lt;.0001</t>
  </si>
  <si>
    <t>0.49281
&lt;.0001</t>
  </si>
  <si>
    <t>0.56919
&lt;.0001</t>
  </si>
  <si>
    <t>0.20655
0.0143</t>
  </si>
  <si>
    <t>0.66767
&lt;.0001</t>
  </si>
  <si>
    <t>-0.65710
&lt;.0001</t>
  </si>
  <si>
    <t>0.80672
&lt;.0001</t>
  </si>
  <si>
    <t>0.60314
&lt;.0001</t>
  </si>
  <si>
    <t>0.16607
0.0499</t>
  </si>
  <si>
    <t>0.28553
0.0006</t>
  </si>
  <si>
    <t>0.55970
&lt;.0001</t>
  </si>
  <si>
    <t>0.33640
&lt;.0001</t>
  </si>
  <si>
    <t>-0.80745
&lt;.0001</t>
  </si>
  <si>
    <t>-0.52625
&lt;.0001</t>
  </si>
  <si>
    <t>-0.02662
0.7549</t>
  </si>
  <si>
    <t>-0.53590
&lt;.0001</t>
  </si>
  <si>
    <t>0.69576
&lt;.0001</t>
  </si>
  <si>
    <t>-0.69597
&lt;.0001</t>
  </si>
  <si>
    <t>-0.56000
&lt;.0001</t>
  </si>
  <si>
    <t>-0.00241
0.9775</t>
  </si>
  <si>
    <t>-0.39431
&lt;.0001</t>
  </si>
  <si>
    <t>-0.49937
&lt;.0001</t>
  </si>
  <si>
    <t>0.64328
&lt;.0001</t>
  </si>
  <si>
    <t>-0.39141
&lt;.0001</t>
  </si>
  <si>
    <t>-0.51887
&lt;.0001</t>
  </si>
  <si>
    <t>-0.27532
0.0010</t>
  </si>
  <si>
    <t>-0.62845
&lt;.0001</t>
  </si>
  <si>
    <t>-0.73711
&lt;.0001</t>
  </si>
  <si>
    <t>-0.38128
&lt;.0001</t>
  </si>
  <si>
    <t>-0.05662
0.5064</t>
  </si>
  <si>
    <t>0.04703
0.5811</t>
  </si>
  <si>
    <t>-0.63940
&lt;.0001</t>
  </si>
  <si>
    <t>-0.66546
&lt;.0001</t>
  </si>
  <si>
    <t>0.65979
&lt;.0001</t>
  </si>
  <si>
    <t>0.49235
&lt;.0001</t>
  </si>
  <si>
    <t>-0.02772
0.7451</t>
  </si>
  <si>
    <t>0.62506
&lt;.0001</t>
  </si>
  <si>
    <t>-0.71976
&lt;.0001</t>
  </si>
  <si>
    <t>0.71953
&lt;.0001</t>
  </si>
  <si>
    <t>0.57361
&lt;.0001</t>
  </si>
  <si>
    <t>0.16099
0.0574</t>
  </si>
  <si>
    <t>0.15601
0.0657</t>
  </si>
  <si>
    <t>0.54563
&lt;.0001</t>
  </si>
  <si>
    <t>-0.82925
&lt;.0001</t>
  </si>
  <si>
    <t>0.65887
&lt;.0001</t>
  </si>
  <si>
    <t>0.37562
&lt;.0001</t>
  </si>
  <si>
    <t>0.46781
&lt;.0001</t>
  </si>
  <si>
    <t>0.82861
&lt;.0001</t>
  </si>
  <si>
    <t>0.63573
&lt;.0001</t>
  </si>
  <si>
    <t>0.31742
0.0001</t>
  </si>
  <si>
    <t>0.17747
0.0359</t>
  </si>
  <si>
    <t>0.68117
&lt;.0001</t>
  </si>
  <si>
    <t>0.61423
&lt;.0001</t>
  </si>
  <si>
    <t>-0.86759
&lt;.0001</t>
  </si>
  <si>
    <t>-0.77095
&lt;.0001</t>
  </si>
  <si>
    <t>-0.17217
0.0419</t>
  </si>
  <si>
    <t>-0.80686
&lt;.0001</t>
  </si>
  <si>
    <t>0.91364
&lt;.0001</t>
  </si>
  <si>
    <t>-0.91371
&lt;.0001</t>
  </si>
  <si>
    <t>-0.67076
&lt;.0001</t>
  </si>
  <si>
    <t>0.02034
0.8115</t>
  </si>
  <si>
    <t>-0.47823
&lt;.0001</t>
  </si>
  <si>
    <t>-0.59337
&lt;.0001</t>
  </si>
  <si>
    <t>0.74416
&lt;.0001</t>
  </si>
  <si>
    <t>-0.52596
&lt;.0001</t>
  </si>
  <si>
    <t>-0.63523
&lt;.0001</t>
  </si>
  <si>
    <t>-0.15669
0.0645</t>
  </si>
  <si>
    <t>-0.74471
&lt;.0001</t>
  </si>
  <si>
    <t>0.58973
&lt;.0001</t>
  </si>
  <si>
    <t>0.43171
&lt;.0001</t>
  </si>
  <si>
    <t>0.32227
0.0001</t>
  </si>
  <si>
    <t>0.10034
0.2382</t>
  </si>
  <si>
    <t>-0.67761
&lt;.0001</t>
  </si>
  <si>
    <t>-0.64647
&lt;.0001</t>
  </si>
  <si>
    <t>-0.36829
&lt;.0001</t>
  </si>
  <si>
    <t>-0.57511
&lt;.0001</t>
  </si>
  <si>
    <t>0.66920
&lt;.0001</t>
  </si>
  <si>
    <t>-0.66915
&lt;.0001</t>
  </si>
  <si>
    <t>-0.53202
&lt;.0001</t>
  </si>
  <si>
    <t>0.29404
0.0004</t>
  </si>
  <si>
    <t>-0.51560
&lt;.0001</t>
  </si>
  <si>
    <t>-0.33027
&lt;.0001</t>
  </si>
  <si>
    <t>0.25826
0.0021</t>
  </si>
  <si>
    <t>-0.18240
0.0310</t>
  </si>
  <si>
    <t>-0.42375
&lt;.0001</t>
  </si>
  <si>
    <t>0.18596
0.0278</t>
  </si>
  <si>
    <t>-0.25469
0.0024</t>
  </si>
  <si>
    <t>0.22317
0.0080</t>
  </si>
  <si>
    <t>0.12555
0.1394</t>
  </si>
  <si>
    <t>0.08942
0.2934</t>
  </si>
  <si>
    <t>-0.40316
&lt;.0001</t>
  </si>
  <si>
    <t>-0.57334
&lt;.0001</t>
  </si>
  <si>
    <t>-0.43870
&lt;.0001</t>
  </si>
  <si>
    <t>-0.46091
&lt;.0001</t>
  </si>
  <si>
    <t>0.49882
&lt;.0001</t>
  </si>
  <si>
    <t>-0.49873
&lt;.0001</t>
  </si>
  <si>
    <t>-0.54274
&lt;.0001</t>
  </si>
  <si>
    <t>0.57137
&lt;.0001</t>
  </si>
  <si>
    <t>-0.55988
&lt;.0001</t>
  </si>
  <si>
    <t>-0.24674
0.0033</t>
  </si>
  <si>
    <t>-0.07524
0.3769</t>
  </si>
  <si>
    <t>-0.00987
0.9079</t>
  </si>
  <si>
    <t>-0.32412
&lt;.0001</t>
  </si>
  <si>
    <t>0.54955
&lt;.0001</t>
  </si>
  <si>
    <t>0.07100
0.4045</t>
  </si>
  <si>
    <t>0.16104
0.0573</t>
  </si>
  <si>
    <t>-0.23599
0.0050</t>
  </si>
  <si>
    <t>-0.33046
&lt;.0001</t>
  </si>
  <si>
    <t>-0.32327
&lt;.0001</t>
  </si>
  <si>
    <t>-0.28812
0.0006</t>
  </si>
  <si>
    <t>-0.13595
0.1092</t>
  </si>
  <si>
    <t>0.17825
0.0351</t>
  </si>
  <si>
    <t>-0.17796
0.0354</t>
  </si>
  <si>
    <t>-0.14629
0.0846</t>
  </si>
  <si>
    <t>0.18104
0.0323</t>
  </si>
  <si>
    <t>-0.26508
0.0016</t>
  </si>
  <si>
    <t>-0.08941
0.2934</t>
  </si>
  <si>
    <t>-0.07067
0.4067</t>
  </si>
  <si>
    <t>-0.00663
0.9380</t>
  </si>
  <si>
    <t>0.12383
0.1449</t>
  </si>
  <si>
    <t>0.25610
0.0023</t>
  </si>
  <si>
    <t>0.08293
0.3300</t>
  </si>
  <si>
    <t>0.66403
&lt;.0001</t>
  </si>
  <si>
    <t>-0.73259
&lt;.0001</t>
  </si>
  <si>
    <t>-0.70363
&lt;.0001</t>
  </si>
  <si>
    <t>-0.15718
0.0636</t>
  </si>
  <si>
    <t>-0.75161
&lt;.0001</t>
  </si>
  <si>
    <t>0.81182
&lt;.0001</t>
  </si>
  <si>
    <t>-0.81200
&lt;.0001</t>
  </si>
  <si>
    <t>-0.53751
&lt;.0001</t>
  </si>
  <si>
    <t>-0.16034
0.0584</t>
  </si>
  <si>
    <t>-0.52290
&lt;.0001</t>
  </si>
  <si>
    <t>0.74305
&lt;.0001</t>
  </si>
  <si>
    <t>-0.54567
&lt;.0001</t>
  </si>
  <si>
    <t>-0.34878
&lt;.0001</t>
  </si>
  <si>
    <t>-0.24823
0.0031</t>
  </si>
  <si>
    <t>-0.75186
&lt;.0001</t>
  </si>
  <si>
    <t>-0.51883
&lt;.0001</t>
  </si>
  <si>
    <t>-0.64287
&lt;.0001</t>
  </si>
  <si>
    <t>-0.11437
0.1785</t>
  </si>
  <si>
    <t>-0.65403
&lt;.0001</t>
  </si>
  <si>
    <t>0.72777
&lt;.0001</t>
  </si>
  <si>
    <t>-0.72734
&lt;.0001</t>
  </si>
  <si>
    <t>-0.05415
0.5252</t>
  </si>
  <si>
    <t>-0.30359
0.0003</t>
  </si>
  <si>
    <t>-0.42913
&lt;.0001</t>
  </si>
  <si>
    <t>0.65071
&lt;.0001</t>
  </si>
  <si>
    <t>-0.48816
&lt;.0001</t>
  </si>
  <si>
    <t>-0.49307
&lt;.0001</t>
  </si>
  <si>
    <t>-0.33087
&lt;.0001</t>
  </si>
  <si>
    <t>-0.66922
&lt;.0001</t>
  </si>
  <si>
    <t>0.71007
&lt;.0001</t>
  </si>
  <si>
    <t>0.17918
0.0342</t>
  </si>
  <si>
    <t>0.68989
&lt;.0001</t>
  </si>
  <si>
    <t>-0.88405
&lt;.0001</t>
  </si>
  <si>
    <t>0.88400
&lt;.0001</t>
  </si>
  <si>
    <t>0.61905
&lt;.0001</t>
  </si>
  <si>
    <t>-0.04557
0.5929</t>
  </si>
  <si>
    <t>0.40100
&lt;.0001</t>
  </si>
  <si>
    <t>0.56605
&lt;.0001</t>
  </si>
  <si>
    <t>-0.67424
&lt;.0001</t>
  </si>
  <si>
    <t>0.52374
&lt;.0001</t>
  </si>
  <si>
    <t>0.57114
&lt;.0001</t>
  </si>
  <si>
    <t>0.04561
0.5926</t>
  </si>
  <si>
    <t>0.67022
&lt;.0001</t>
  </si>
  <si>
    <t>0.48089
&lt;.0001</t>
  </si>
  <si>
    <t>0.78584
&lt;.0001</t>
  </si>
  <si>
    <t>-0.90583
&lt;.0001</t>
  </si>
  <si>
    <t>0.90608
&lt;.0001</t>
  </si>
  <si>
    <t>0.70656
&lt;.0001</t>
  </si>
  <si>
    <t>-0.31681
0.0001</t>
  </si>
  <si>
    <t>0.71233
&lt;.0001</t>
  </si>
  <si>
    <t>0.42909
&lt;.0001</t>
  </si>
  <si>
    <t>-0.41431
&lt;.0001</t>
  </si>
  <si>
    <t>0.32026
0.0001</t>
  </si>
  <si>
    <t>0.47914
&lt;.0001</t>
  </si>
  <si>
    <t>-0.07622
0.3707</t>
  </si>
  <si>
    <t>0.42702
&lt;.0001</t>
  </si>
  <si>
    <t>0.20855
0.0134</t>
  </si>
  <si>
    <t>-0.30448
0.0003</t>
  </si>
  <si>
    <t>0.30507
0.0002</t>
  </si>
  <si>
    <t>0.26801
0.0014</t>
  </si>
  <si>
    <t>-0.33847
&lt;.0001</t>
  </si>
  <si>
    <t>0.44447
&lt;.0001</t>
  </si>
  <si>
    <t>0.07706
0.3655</t>
  </si>
  <si>
    <t>0.15268
0.0717</t>
  </si>
  <si>
    <t>-0.13129
0.1220</t>
  </si>
  <si>
    <t>0.06426
0.4507</t>
  </si>
  <si>
    <t>-0.26259
0.0017</t>
  </si>
  <si>
    <t>-0.14060
0.0975</t>
  </si>
  <si>
    <t>-0.89774
&lt;.0001</t>
  </si>
  <si>
    <t>0.89760
&lt;.0001</t>
  </si>
  <si>
    <t>0.69112
&lt;.0001</t>
  </si>
  <si>
    <t>-0.02552
0.7647</t>
  </si>
  <si>
    <t>0.54584
&lt;.0001</t>
  </si>
  <si>
    <t>-0.69638
&lt;.0001</t>
  </si>
  <si>
    <t>0.48602
&lt;.0001</t>
  </si>
  <si>
    <t>0.55614
&lt;.0001</t>
  </si>
  <si>
    <t>0.05216
0.5405</t>
  </si>
  <si>
    <t>0.70692
&lt;.0001</t>
  </si>
  <si>
    <t>-0.99993
&lt;.0001</t>
  </si>
  <si>
    <t>-0.75128
&lt;.0001</t>
  </si>
  <si>
    <t>0.12183
0.1516</t>
  </si>
  <si>
    <t>-0.58014
&lt;.0001</t>
  </si>
  <si>
    <t>-0.59855
&lt;.0001</t>
  </si>
  <si>
    <t>0.69688
&lt;.0001</t>
  </si>
  <si>
    <t>-0.51964
&lt;.0001</t>
  </si>
  <si>
    <t>-0.61303
&lt;.0001</t>
  </si>
  <si>
    <t>-0.06882
0.4191</t>
  </si>
  <si>
    <t>-0.70505
&lt;.0001</t>
  </si>
  <si>
    <t>0.75124
&lt;.0001</t>
  </si>
  <si>
    <t>-0.12313
0.1472</t>
  </si>
  <si>
    <t>0.58101
&lt;.0001</t>
  </si>
  <si>
    <t>0.59723
&lt;.0001</t>
  </si>
  <si>
    <t>-0.69647
&lt;.0001</t>
  </si>
  <si>
    <t>0.51954
&lt;.0001</t>
  </si>
  <si>
    <t>0.61375
&lt;.0001</t>
  </si>
  <si>
    <t>0.06933
0.4157</t>
  </si>
  <si>
    <t>0.70452
&lt;.0001</t>
  </si>
  <si>
    <t>-0.34014
&lt;.0001</t>
  </si>
  <si>
    <t>0.63504
&lt;.0001</t>
  </si>
  <si>
    <t>0.59769
&lt;.0001</t>
  </si>
  <si>
    <t>-0.51672
&lt;.0001</t>
  </si>
  <si>
    <t>0.35689
&lt;.0001</t>
  </si>
  <si>
    <t>0.38037
&lt;.0001</t>
  </si>
  <si>
    <t>-0.02585
0.7618</t>
  </si>
  <si>
    <t>0.51789
&lt;.0001</t>
  </si>
  <si>
    <t>-0.38388
&lt;.0001</t>
  </si>
  <si>
    <t>0.03241
0.7039</t>
  </si>
  <si>
    <t>-0.41328
&lt;.0001</t>
  </si>
  <si>
    <t>-0.05522
0.5169</t>
  </si>
  <si>
    <t>-0.22505
0.0075</t>
  </si>
  <si>
    <t>0.36750
&lt;.0001</t>
  </si>
  <si>
    <t>0.40864
&lt;.0001</t>
  </si>
  <si>
    <t>-0.14313
0.0916</t>
  </si>
  <si>
    <t>-0.09228
0.2782</t>
  </si>
  <si>
    <t>0.39346
&lt;.0001</t>
  </si>
  <si>
    <t>-0.15409
0.0691</t>
  </si>
  <si>
    <t>0.15052
0.0759</t>
  </si>
  <si>
    <t>-0.66750
&lt;.0001</t>
  </si>
  <si>
    <t>0.45220
&lt;.0001</t>
  </si>
  <si>
    <t>0.45984
&lt;.0001</t>
  </si>
  <si>
    <t>0.14994
0.0770</t>
  </si>
  <si>
    <t>0.66731
&lt;.0001</t>
  </si>
  <si>
    <t>-0.69583
&lt;.0001</t>
  </si>
  <si>
    <t>-0.41201
&lt;.0001</t>
  </si>
  <si>
    <t>-0.49848
&lt;.0001</t>
  </si>
  <si>
    <t>1.00000
&lt;.0001</t>
  </si>
  <si>
    <t>-0.99650
&lt;.0001</t>
  </si>
  <si>
    <t>0.23168
0.0059</t>
  </si>
  <si>
    <t>0.29606
0.0004</t>
  </si>
  <si>
    <t>0.70148
&lt;.0001</t>
  </si>
  <si>
    <t>0.04568
0.5920</t>
  </si>
  <si>
    <t>0.42040
&lt;.0001</t>
  </si>
  <si>
    <t>0.50158
&lt;.0001</t>
  </si>
  <si>
    <t>Correlation Notes:</t>
  </si>
  <si>
    <t>Field</t>
  </si>
  <si>
    <t xml:space="preserve">Description </t>
  </si>
  <si>
    <t>High Correlation with</t>
  </si>
  <si>
    <t>Immigrants</t>
  </si>
  <si>
    <t>Lower education</t>
  </si>
  <si>
    <t>household size &gt; 5</t>
  </si>
  <si>
    <t>HH income &lt; 100000</t>
  </si>
  <si>
    <t>Essential Service</t>
  </si>
  <si>
    <t>Visible Minorities</t>
  </si>
  <si>
    <t>Neighbourhood Improvement Ares</t>
  </si>
  <si>
    <t>low income</t>
  </si>
  <si>
    <t>essential service</t>
  </si>
  <si>
    <t>VM black</t>
  </si>
  <si>
    <t>Essential Workers</t>
  </si>
  <si>
    <t>Neighbourhood improvement areas</t>
  </si>
  <si>
    <t>P_EDU_University (-)</t>
  </si>
  <si>
    <t>Low university educated</t>
  </si>
  <si>
    <t>income under 100000</t>
  </si>
  <si>
    <t>visible minority</t>
  </si>
  <si>
    <t>Fields removed due to multicollinearity:</t>
  </si>
  <si>
    <t>Reason</t>
  </si>
  <si>
    <t>Correlation within the group, use of P_HH_Avg_Size</t>
  </si>
  <si>
    <t>RMSE model compare, top 10 selected</t>
  </si>
  <si>
    <t>Model 1</t>
  </si>
  <si>
    <t>Forward Selection</t>
  </si>
  <si>
    <t>Number of Observations Read</t>
  </si>
  <si>
    <t>Number of Observations Used</t>
  </si>
  <si>
    <t>Parameter Estimates</t>
  </si>
  <si>
    <t>Analysis of Variance</t>
  </si>
  <si>
    <t>DF</t>
  </si>
  <si>
    <t>Parameter
Estimate</t>
  </si>
  <si>
    <t>Standard
Error</t>
  </si>
  <si>
    <t>t Value</t>
  </si>
  <si>
    <t>Pr &gt; |t|</t>
  </si>
  <si>
    <t>Type II SS</t>
  </si>
  <si>
    <t>Source</t>
  </si>
  <si>
    <t>Sum of
Squares</t>
  </si>
  <si>
    <t>Mean
Square</t>
  </si>
  <si>
    <t>F Value</t>
  </si>
  <si>
    <t>Pr &gt; F</t>
  </si>
  <si>
    <t>Model</t>
  </si>
  <si>
    <t>Error</t>
  </si>
  <si>
    <t>Corrected Total</t>
  </si>
  <si>
    <t>Root MSE</t>
  </si>
  <si>
    <t>R-Square</t>
  </si>
  <si>
    <t>Dependent Mean</t>
  </si>
  <si>
    <t>Adj R-Sq</t>
  </si>
  <si>
    <t>Coeff Var</t>
  </si>
  <si>
    <t>Model 2</t>
  </si>
  <si>
    <t>Backward Selection</t>
  </si>
  <si>
    <t>Model 3</t>
  </si>
  <si>
    <t>Stepwise Selection</t>
  </si>
  <si>
    <t>_MODEL_</t>
  </si>
  <si>
    <t>MODEL1</t>
  </si>
  <si>
    <t>MODEL2</t>
  </si>
  <si>
    <t>MODEL3</t>
  </si>
  <si>
    <t>_DEPVAR_</t>
  </si>
  <si>
    <t>_RMSE_</t>
  </si>
  <si>
    <t>_IN_</t>
  </si>
  <si>
    <t>_P_</t>
  </si>
  <si>
    <t>_EDF_</t>
  </si>
  <si>
    <t>_SSE_</t>
  </si>
  <si>
    <t>_RSQ_</t>
  </si>
  <si>
    <t>_AIC_</t>
  </si>
  <si>
    <t>MODEL4</t>
  </si>
  <si>
    <t>MODEL5</t>
  </si>
  <si>
    <t>MODEL6</t>
  </si>
  <si>
    <t>MODEL7</t>
  </si>
  <si>
    <t>MODEL8</t>
  </si>
  <si>
    <t>MODEL9</t>
  </si>
  <si>
    <t>_ADJRSQ_</t>
  </si>
  <si>
    <t>Model Type</t>
  </si>
  <si>
    <t>ADJRSQ</t>
  </si>
  <si>
    <t>R-squared</t>
  </si>
  <si>
    <t>You an the highest</t>
  </si>
  <si>
    <t>You want the highet</t>
  </si>
  <si>
    <t>Want it to be small compared to other models</t>
  </si>
  <si>
    <t>ITEM</t>
  </si>
  <si>
    <t>&lt; 0.05</t>
  </si>
  <si>
    <t>TypeIII SS PR&gt;F</t>
  </si>
  <si>
    <t>Linear Regression Model using PROC REG</t>
  </si>
  <si>
    <t>The REG Procedure</t>
  </si>
  <si>
    <t>Model: MODEL1</t>
  </si>
  <si>
    <t>Dependent Variable: INFECTION_RATE</t>
  </si>
  <si>
    <t>Model1</t>
  </si>
  <si>
    <t>Model 2: drop P_IMM_Yes</t>
  </si>
  <si>
    <t>lower</t>
  </si>
  <si>
    <t>Tolerance</t>
  </si>
  <si>
    <t>Variance
Inflation</t>
  </si>
  <si>
    <t>Collinearity Diagnostics (intercept adjusted)</t>
  </si>
  <si>
    <t>Number</t>
  </si>
  <si>
    <t>Eigenvalue</t>
  </si>
  <si>
    <t>Condition
Index</t>
  </si>
  <si>
    <t>Proportion of Variation</t>
  </si>
  <si>
    <t>Test of First and Second Moment Specification</t>
  </si>
  <si>
    <t>Chi-Square</t>
  </si>
  <si>
    <t>Pr &gt; ChiSq</t>
  </si>
  <si>
    <t>Durbin-Watson D</t>
  </si>
  <si>
    <t>Number of Observations</t>
  </si>
  <si>
    <t>1st Order Autocorrelation</t>
  </si>
  <si>
    <t>Output Statistics</t>
  </si>
  <si>
    <t>Obs</t>
  </si>
  <si>
    <t>Dependent
Variable</t>
  </si>
  <si>
    <t>Predicted
Value</t>
  </si>
  <si>
    <t>Std
Error
Mean
Predict</t>
  </si>
  <si>
    <t>Residual</t>
  </si>
  <si>
    <t>Std
Error
Residual</t>
  </si>
  <si>
    <t>Student
Residual</t>
  </si>
  <si>
    <t>Hat Diag
H</t>
  </si>
  <si>
    <t>Cov
Ratio</t>
  </si>
  <si>
    <t>Sum of Residuals</t>
  </si>
  <si>
    <t>Sum of Squared Residuals</t>
  </si>
  <si>
    <t>Predicted Residual SS (PRESS)</t>
  </si>
  <si>
    <t>The UNIVARIATE Procedure</t>
  </si>
  <si>
    <t>Variable:  RES  (Residual)</t>
  </si>
  <si>
    <t>Moments</t>
  </si>
  <si>
    <t>Sum Weights</t>
  </si>
  <si>
    <t>Sum Observations</t>
  </si>
  <si>
    <t>Std Deviation</t>
  </si>
  <si>
    <t>Variance</t>
  </si>
  <si>
    <t>Skewness</t>
  </si>
  <si>
    <t>Kurtosis</t>
  </si>
  <si>
    <t>Uncorrected SS</t>
  </si>
  <si>
    <t>Corrected SS</t>
  </si>
  <si>
    <t>Coeff Variation</t>
  </si>
  <si>
    <t>Std Error Mean</t>
  </si>
  <si>
    <t>Basic Statistical Measures</t>
  </si>
  <si>
    <t>Location</t>
  </si>
  <si>
    <t>Variability</t>
  </si>
  <si>
    <t>Median</t>
  </si>
  <si>
    <t>Mode</t>
  </si>
  <si>
    <t>Range</t>
  </si>
  <si>
    <t>Interquartile Range</t>
  </si>
  <si>
    <t>Tests for Location: Mu0=0</t>
  </si>
  <si>
    <t>Test</t>
  </si>
  <si>
    <t>Statistic</t>
  </si>
  <si>
    <t>Student's t</t>
  </si>
  <si>
    <t>t</t>
  </si>
  <si>
    <t>Pr &gt; |t|</t>
  </si>
  <si>
    <t>Sign</t>
  </si>
  <si>
    <t>M</t>
  </si>
  <si>
    <t>Pr &gt;= |M|</t>
  </si>
  <si>
    <t>Signed Rank</t>
  </si>
  <si>
    <t>S</t>
  </si>
  <si>
    <t>Pr &gt;= |S|</t>
  </si>
  <si>
    <t>Tests for Normality</t>
  </si>
  <si>
    <t>Shapiro-Wilk</t>
  </si>
  <si>
    <t>W</t>
  </si>
  <si>
    <t>Pr &lt; W</t>
  </si>
  <si>
    <t>Kolmogorov-Smirnov</t>
  </si>
  <si>
    <t>D</t>
  </si>
  <si>
    <t>Pr &gt; D</t>
  </si>
  <si>
    <t>Cramer-von Mises</t>
  </si>
  <si>
    <t>W-Sq</t>
  </si>
  <si>
    <t>Pr &gt; W-Sq</t>
  </si>
  <si>
    <t>Anderson-Darling</t>
  </si>
  <si>
    <t>A-Sq</t>
  </si>
  <si>
    <t>Pr &gt; A-Sq</t>
  </si>
  <si>
    <t>Quantiles (Definition 5)</t>
  </si>
  <si>
    <t>Level</t>
  </si>
  <si>
    <t>Quantile</t>
  </si>
  <si>
    <t>100% Max</t>
  </si>
  <si>
    <t>99%</t>
  </si>
  <si>
    <t>95%</t>
  </si>
  <si>
    <t>90%</t>
  </si>
  <si>
    <t>75% Q3</t>
  </si>
  <si>
    <t>50% Median</t>
  </si>
  <si>
    <t>25% Q1</t>
  </si>
  <si>
    <t>10%</t>
  </si>
  <si>
    <t>5%</t>
  </si>
  <si>
    <t>1%</t>
  </si>
  <si>
    <t>0% Min</t>
  </si>
  <si>
    <t>Extreme Observations</t>
  </si>
  <si>
    <t>Lowest</t>
  </si>
  <si>
    <t>Highest</t>
  </si>
  <si>
    <t>Value</t>
  </si>
  <si>
    <t>Test that the error terms come froma normal distribution, not &lt; 0.05 (not significant)</t>
  </si>
  <si>
    <t>Errors are normally distributed</t>
  </si>
  <si>
    <r>
      <t xml:space="preserve">Cook's D
</t>
    </r>
    <r>
      <rPr>
        <sz val="8"/>
        <color rgb="FF112277"/>
        <rFont val="Arial"/>
        <family val="2"/>
      </rPr>
      <t>&gt; 2 needs to investigate</t>
    </r>
  </si>
  <si>
    <r>
      <t xml:space="preserve">DFFITS
</t>
    </r>
    <r>
      <rPr>
        <sz val="8"/>
        <color rgb="FF112277"/>
        <rFont val="Arial"/>
        <family val="2"/>
      </rPr>
      <t>&gt;1 investigate</t>
    </r>
  </si>
  <si>
    <r>
      <t xml:space="preserve">DFBETAS
</t>
    </r>
    <r>
      <rPr>
        <sz val="8"/>
        <color rgb="FF112277"/>
        <rFont val="Arial"/>
        <family val="2"/>
      </rPr>
      <t>&gt; 1 investigate</t>
    </r>
  </si>
  <si>
    <t>The RSREG Procedure</t>
  </si>
  <si>
    <t>Coding Coefficients for the Independent Variables</t>
  </si>
  <si>
    <t>Factor</t>
  </si>
  <si>
    <t>Subtracted off</t>
  </si>
  <si>
    <t>Divided by</t>
  </si>
  <si>
    <t>Response Surface for Variable INFECTION_RATE</t>
  </si>
  <si>
    <t>Response Mean</t>
  </si>
  <si>
    <t>Coefficient of Variation</t>
  </si>
  <si>
    <t>Regression</t>
  </si>
  <si>
    <t>Type I Sum of
Squares</t>
  </si>
  <si>
    <t>Linear</t>
  </si>
  <si>
    <t>Quadratic</t>
  </si>
  <si>
    <t>Crossproduct</t>
  </si>
  <si>
    <t>Total Model</t>
  </si>
  <si>
    <t>Mean Square</t>
  </si>
  <si>
    <t>Lack of Fit</t>
  </si>
  <si>
    <t>Pure Error</t>
  </si>
  <si>
    <t>Total Error</t>
  </si>
  <si>
    <t>Parameter</t>
  </si>
  <si>
    <t>Estimate</t>
  </si>
  <si>
    <t>Parameter
Estimate from
Coded Data</t>
  </si>
  <si>
    <t>P_AGE_40_to_64*P_AGE_40_to_64</t>
  </si>
  <si>
    <t>P_EDU_HS_Lower*P_AGE_40_to_64</t>
  </si>
  <si>
    <t>P_EDU_HS_Lower*P_EDU_HS_Lower</t>
  </si>
  <si>
    <t>P_HH_5_Persons*P_AGE_40_to_64</t>
  </si>
  <si>
    <t>P_HH_5_Persons*P_EDU_HS_Lower</t>
  </si>
  <si>
    <t>P_HH_5_Persons*P_HH_5_Persons</t>
  </si>
  <si>
    <t>P_OCC_Ess_Yes*P_AGE_40_to_64</t>
  </si>
  <si>
    <t>P_OCC_Ess_Yes*P_EDU_HS_Lower</t>
  </si>
  <si>
    <t>P_OCC_Ess_Yes*P_HH_5_Persons</t>
  </si>
  <si>
    <t>P_OCC_Ess_Yes*P_OCC_Ess_Yes</t>
  </si>
  <si>
    <t>P_VM_Yes*P_AGE_40_to_64</t>
  </si>
  <si>
    <t>P_VM_Yes*P_EDU_HS_Lower</t>
  </si>
  <si>
    <t>P_VM_Yes*P_HH_5_Persons</t>
  </si>
  <si>
    <t>P_VM_Yes*P_OCC_Ess_Yes</t>
  </si>
  <si>
    <t>P_VM_Yes*P_VM_Yes</t>
  </si>
  <si>
    <t>Canonical Analysis of Response Surface Based on Coded Data</t>
  </si>
  <si>
    <t>Critical Value</t>
  </si>
  <si>
    <t>Coded</t>
  </si>
  <si>
    <t>Uncoded</t>
  </si>
  <si>
    <t>Predicted value at stationary point: 0.171840</t>
  </si>
  <si>
    <t>Eigenvalues</t>
  </si>
  <si>
    <t>Eigenvectors</t>
  </si>
  <si>
    <t>Stationary point is a saddle point.</t>
  </si>
  <si>
    <t>Desciption</t>
  </si>
  <si>
    <t>Other not used:</t>
  </si>
  <si>
    <t>STEP8_LogReg_Variable_Selection</t>
  </si>
  <si>
    <t>STEP9_LogReg_Model</t>
  </si>
  <si>
    <t>STEP10_Model_Validation-Log</t>
  </si>
  <si>
    <t>10 Fold Cross validation</t>
  </si>
  <si>
    <t>Dependent Variable: new_INFECTION_RATE</t>
  </si>
  <si>
    <t>Sample Replicate Number=1</t>
  </si>
  <si>
    <t>Number of Observations with Missing Values</t>
  </si>
  <si>
    <t>Sample Replicate Number=2</t>
  </si>
  <si>
    <t>Sample Replicate Number=3</t>
  </si>
  <si>
    <t>Sample Replicate Number=4</t>
  </si>
  <si>
    <t>Sample Replicate Number=5</t>
  </si>
  <si>
    <t>Sample Replicate Number=6</t>
  </si>
  <si>
    <t>Sample Replicate Number=7</t>
  </si>
  <si>
    <t>Sample Replicate Number=8</t>
  </si>
  <si>
    <t>Sample Replicate Number=9</t>
  </si>
  <si>
    <t>Sample Replicate Number=10</t>
  </si>
  <si>
    <t>1 With Variables:</t>
  </si>
  <si>
    <t>y_hat</t>
  </si>
  <si>
    <t>1      Variables:</t>
  </si>
  <si>
    <t>Label</t>
  </si>
  <si>
    <t>Predicted Value of new_INFECTION_RATE</t>
  </si>
  <si>
    <r>
      <t xml:space="preserve">y_hat
</t>
    </r>
    <r>
      <rPr>
        <sz val="9.5"/>
        <color rgb="FF000000"/>
        <rFont val="Arial"/>
        <family val="2"/>
      </rPr>
      <t>Predicted Value of new_INFECTION_RATE</t>
    </r>
  </si>
  <si>
    <t>0.86770
&lt;.0001</t>
  </si>
  <si>
    <t>rmse</t>
  </si>
  <si>
    <t>mae</t>
  </si>
  <si>
    <t>Rsqrd</t>
  </si>
  <si>
    <t>root mean square: std of the differences</t>
  </si>
  <si>
    <t>mean absolute erroraverage of rmse averages</t>
  </si>
  <si>
    <t>Coefficient of variation (CV): The ratio of the estimated standard deviation of to the sample mean of the response variable . Models with CV values of 10% or smaller usually lead to accurate predictions</t>
  </si>
  <si>
    <t>rquare: 79.91% explained by independent variables</t>
  </si>
  <si>
    <t>GLMSELECT Cross validation</t>
  </si>
  <si>
    <t>The GLMSELECT Procedure</t>
  </si>
  <si>
    <t>Data Set</t>
  </si>
  <si>
    <t>Dependent Variable</t>
  </si>
  <si>
    <t>Selection Method</t>
  </si>
  <si>
    <t>Forward</t>
  </si>
  <si>
    <t>Select Criterion</t>
  </si>
  <si>
    <t>SBC</t>
  </si>
  <si>
    <t>Stop Criterion</t>
  </si>
  <si>
    <t>Cross Validation</t>
  </si>
  <si>
    <t>Cross Validation Method</t>
  </si>
  <si>
    <t>Random</t>
  </si>
  <si>
    <t>Cross Validation Fold</t>
  </si>
  <si>
    <t>Effect Hierarchy Enforced</t>
  </si>
  <si>
    <t>None</t>
  </si>
  <si>
    <t>Random Number Seed</t>
  </si>
  <si>
    <t>Dimensions</t>
  </si>
  <si>
    <t>Number of Effects</t>
  </si>
  <si>
    <t>Number of Parameters</t>
  </si>
  <si>
    <t>Forward Selection Summary</t>
  </si>
  <si>
    <t>Step</t>
  </si>
  <si>
    <t>Effect
Entered</t>
  </si>
  <si>
    <t>Number
Effects
In</t>
  </si>
  <si>
    <t>CV PRESS</t>
  </si>
  <si>
    <t>* Optimal Value of Criterion</t>
  </si>
  <si>
    <t>Selection stopped because all effects are in the final model.</t>
  </si>
  <si>
    <t xml:space="preserve">Note: </t>
  </si>
  <si>
    <t>The selected model is the model at the last step (Step 5).</t>
  </si>
  <si>
    <t>Selected Model</t>
  </si>
  <si>
    <t>Effects:</t>
  </si>
  <si>
    <t>Intercept P_AGE_40_to_64 P_EDU_HS_Lower P_HH_5_Persons P_OCC_Ess_Yes P_VM_Yes</t>
  </si>
  <si>
    <t>AIC</t>
  </si>
  <si>
    <t>AICC</t>
  </si>
  <si>
    <t>Cross Validation Details</t>
  </si>
  <si>
    <t>Index</t>
  </si>
  <si>
    <t>Observations</t>
  </si>
  <si>
    <t>Fitted</t>
  </si>
  <si>
    <t>Left 
Out</t>
  </si>
  <si>
    <t>Cross Validation Estimates</t>
  </si>
  <si>
    <t>Forward, stepwise, backward models to compare model results</t>
  </si>
  <si>
    <t>STEP8 Lin Reg Var Selection'!A1</t>
  </si>
  <si>
    <t>STEP8 Model Compare'!A1</t>
  </si>
  <si>
    <t>STEP9 Model Validation'!A1</t>
  </si>
  <si>
    <t>STEP9 Testing'!A1</t>
  </si>
  <si>
    <t>STEP9 Model Fit'!A1</t>
  </si>
  <si>
    <t>STEP9 Testing Residual'!A1</t>
  </si>
  <si>
    <t>Teting</t>
  </si>
  <si>
    <t>Model Fit</t>
  </si>
  <si>
    <t>Residual testing</t>
  </si>
  <si>
    <t>STEP7 Correlation Output'!A1</t>
  </si>
  <si>
    <t>STEP7 Correlation'!A1</t>
  </si>
  <si>
    <t>STEP7 Correlation Worksheet'!A1</t>
  </si>
  <si>
    <t>STEP7 Correlation Notes'!A1</t>
  </si>
  <si>
    <t>10 Fold Cross Validaton of Model using GLMSELECT</t>
  </si>
  <si>
    <t>STEP9_LinReg_Model.sas</t>
  </si>
  <si>
    <t>STEP8_LinReg_Variable _Selection.sas</t>
  </si>
  <si>
    <t>STEP7_Data_Correlation.sas</t>
  </si>
  <si>
    <t>STEP4_Data_Files.sas</t>
  </si>
  <si>
    <t>STEP5_Data_Explore_COVID.sas</t>
  </si>
  <si>
    <t>Linear Regression Results</t>
  </si>
  <si>
    <t>Model: Linear_Regression_Model</t>
  </si>
  <si>
    <t xml:space="preserve"> </t>
  </si>
  <si>
    <t>Stepwise Selection: Step 1</t>
  </si>
  <si>
    <t>Variable P_OCC_Ess_Yes Entered: R-Square = 0.7141 and C(p) = 52.0391</t>
  </si>
  <si>
    <t>Bounds on condition number: 1, 1</t>
  </si>
  <si>
    <t>Stepwise Selection: Step 2</t>
  </si>
  <si>
    <t>Variable P_AGE_40_to_64 Entered: R-Square = 0.7368 and C(p) = 39.0979</t>
  </si>
  <si>
    <t>Bounds on condition number: 1.0008, 4.0031</t>
  </si>
  <si>
    <t>Stepwise Selection: Step 3</t>
  </si>
  <si>
    <t>Variable P_EDU_HS_Lower Entered: R-Square = 0.7486 and C(p) = 33.3643</t>
  </si>
  <si>
    <t>Bounds on condition number: 8.394, 53.444</t>
  </si>
  <si>
    <t>Stepwise Selection: Step 4</t>
  </si>
  <si>
    <t>Variable P_IMM_Yes Entered: R-Square = 0.7679 and C(p) = 22.6395</t>
  </si>
  <si>
    <t>Bounds on condition number: 15.801, 122.41</t>
  </si>
  <si>
    <t>Stepwise Selection: Step 5</t>
  </si>
  <si>
    <t>Variable P_HH_5_Persons Entered: R-Square = 0.7853 and C(p) = 13.2370</t>
  </si>
  <si>
    <t>Bounds on condition number: 16.221, 167.42</t>
  </si>
  <si>
    <t>Stepwise Selection: Step 6</t>
  </si>
  <si>
    <t>Variable P_VM_Yes Entered: R-Square = 0.7978 and C(p) = 7.0000</t>
  </si>
  <si>
    <t>Bounds on condition number: 16.35, 260.63</t>
  </si>
  <si>
    <t>Stepwise Selection: Step 7</t>
  </si>
  <si>
    <t>Variable P_IMM_Yes Removed: R-Square = 0.7961 and C(p) = 6.1068</t>
  </si>
  <si>
    <t>Bounds on condition number: 12.256, 141.1</t>
  </si>
  <si>
    <t>All variables left in the model are significant at the 0.1500 level.</t>
  </si>
  <si>
    <t>No other variable met the 0.1500 significance level for entry into the model.</t>
  </si>
  <si>
    <t>Summary of Stepwise Selection</t>
  </si>
  <si>
    <t>Variable
Entered</t>
  </si>
  <si>
    <t>Variable
Removed</t>
  </si>
  <si>
    <t>Number
Vars In</t>
  </si>
  <si>
    <t>Partial
R-Square</t>
  </si>
  <si>
    <t>Model
R-Square</t>
  </si>
  <si>
    <t>C(p)</t>
  </si>
  <si>
    <t>Type I SS</t>
  </si>
  <si>
    <t>Standardized
Estimate</t>
  </si>
  <si>
    <t>Correlation of Estimates</t>
  </si>
  <si>
    <t>Identifying multicollinearity</t>
  </si>
  <si>
    <t>scatter plots of highly correlated variables</t>
  </si>
  <si>
    <t>PROC REG on training data</t>
  </si>
  <si>
    <t>All variables have been entered into the model.</t>
  </si>
  <si>
    <t>PROC REG on testing data</t>
  </si>
  <si>
    <t>Variable P_OCC_Ess_Yes Entered: R-Square = 0.7053 and C(p) = 49.5229</t>
  </si>
  <si>
    <t>Variable P_EDU_HS_Lower Entered: R-Square = 0.7451 and C(p) = 31.4835</t>
  </si>
  <si>
    <t>Bounds on condition number: 7.0338, 28.135</t>
  </si>
  <si>
    <t>Variable P_AGE_40_to_64 Entered: R-Square = 0.7652 and C(p) = 23.3703</t>
  </si>
  <si>
    <t>Bounds on condition number: 7.1015, 45.526</t>
  </si>
  <si>
    <t>Variable P_VM_Yes Entered: R-Square = 0.7814 and C(p) = 17.1693</t>
  </si>
  <si>
    <t>Bounds on condition number: 9.526, 81.323</t>
  </si>
  <si>
    <t>Variable P_HH_5_Persons Entered: R-Square = 0.8076 and C(p) = 6.0000</t>
  </si>
  <si>
    <t>Bounds on condition number: 9.9494, 118.05</t>
  </si>
  <si>
    <t>STEP6_Data_Explore_Demo,sas</t>
  </si>
  <si>
    <t>STEP9 Model Selection'!A1</t>
  </si>
  <si>
    <t>STEP9 Final Model'!A1</t>
  </si>
  <si>
    <t>10 Fold Cross Validaton of Model using other</t>
  </si>
  <si>
    <r>
      <t xml:space="preserve">Module/Code Name
</t>
    </r>
    <r>
      <rPr>
        <sz val="12"/>
        <color theme="1"/>
        <rFont val="Calibri"/>
        <family val="2"/>
        <scheme val="minor"/>
      </rPr>
      <t>https://github.com/m22marti/CIND820_Submit3_Code</t>
    </r>
  </si>
  <si>
    <t>Github</t>
  </si>
  <si>
    <t>Go to MAIN STEPS:</t>
  </si>
  <si>
    <t>Go to &lt;MAIN STEPS&gt; CLICK HERE</t>
  </si>
  <si>
    <t>COMM_Vehicle_PASs</t>
  </si>
  <si>
    <t>INCHH_25000_99999</t>
  </si>
  <si>
    <t>IMM_No</t>
  </si>
  <si>
    <t>IMM_Yes</t>
  </si>
  <si>
    <t>VM_South_ASian</t>
  </si>
  <si>
    <t>VM_EASt_ASian</t>
  </si>
  <si>
    <t>VM_SOUTheASt_ASian</t>
  </si>
  <si>
    <t>VM_West_ASian</t>
  </si>
  <si>
    <t>TOTAL</t>
  </si>
  <si>
    <t>Cases by Neighbourhood</t>
  </si>
  <si>
    <t xml:space="preserve">   19FEB2021</t>
  </si>
  <si>
    <t xml:space="preserve">   26FEB2021</t>
  </si>
  <si>
    <t xml:space="preserve">   05MAR2021</t>
  </si>
  <si>
    <t xml:space="preserve">   12MAR2021</t>
  </si>
  <si>
    <t xml:space="preserve">   19MAR2021</t>
  </si>
  <si>
    <t>Highest certificate, diploma or degree (AGE 25-69)</t>
  </si>
  <si>
    <t>Inducstry indicates the type of industry but there could be many jobs in particulat industry (head office vs retail)</t>
  </si>
  <si>
    <t>CASE_COUNT</t>
  </si>
  <si>
    <t>Count</t>
  </si>
  <si>
    <t>Metric</t>
  </si>
  <si>
    <t>Neighbourhoods</t>
  </si>
  <si>
    <t>10/29/2252</t>
  </si>
  <si>
    <t>03/22/2021</t>
  </si>
  <si>
    <t>03/26/2021</t>
  </si>
  <si>
    <t>11/17/2020</t>
  </si>
  <si>
    <t>11/20/2020</t>
  </si>
  <si>
    <t>11/22/2020</t>
  </si>
  <si>
    <t>Total Count</t>
  </si>
  <si>
    <t>Delected</t>
  </si>
  <si>
    <t>Added</t>
  </si>
  <si>
    <t>Description</t>
  </si>
  <si>
    <t>Categorize Variables into smaller groups</t>
  </si>
  <si>
    <t>Eliminated Industry as a result of similarity to Occupation</t>
  </si>
  <si>
    <t>Eliminated Occupation codes, used Y/N for essential service</t>
  </si>
  <si>
    <t>Eliminated</t>
  </si>
  <si>
    <t>Eliminated Visual Minority Categories, Used Y/N</t>
  </si>
  <si>
    <t>Final List of Variables</t>
  </si>
  <si>
    <t xml:space="preserve">Re-configure </t>
  </si>
  <si>
    <t>Initial Dataset (Demographics, NIA, Social Housing)</t>
  </si>
  <si>
    <t xml:space="preserve">Variables </t>
  </si>
  <si>
    <t>Correlation with Infection_Rate: eliminate variables with low correlation (dwelling, commute, etc)</t>
  </si>
  <si>
    <t>Multicollinearity: Eliminate variables (age cat1, N for Y/N, etc)</t>
  </si>
  <si>
    <t>Linear Regression Variable Selection (Forward Selection)</t>
  </si>
  <si>
    <t>Remaining</t>
  </si>
  <si>
    <t>Low Correlation</t>
  </si>
  <si>
    <t>Immigration</t>
  </si>
  <si>
    <t xml:space="preserve">Household Size </t>
  </si>
  <si>
    <t>Social Housing Unit</t>
  </si>
  <si>
    <t>Ocupation Essential Services</t>
  </si>
  <si>
    <t>Journey to work (commute)</t>
  </si>
  <si>
    <t>population density</t>
  </si>
  <si>
    <t>sex</t>
  </si>
  <si>
    <t>High Correlation</t>
  </si>
  <si>
    <t>Kept</t>
  </si>
  <si>
    <t>Essential Services Yes</t>
  </si>
  <si>
    <t>Essential Services No</t>
  </si>
  <si>
    <t>Immigrant Yes</t>
  </si>
  <si>
    <t>Immigrant No</t>
  </si>
  <si>
    <t>Education HS and Lower</t>
  </si>
  <si>
    <t>Education University</t>
  </si>
  <si>
    <t>Age Category 1</t>
  </si>
  <si>
    <t xml:space="preserve">Age Category </t>
  </si>
  <si>
    <t xml:space="preserve">Household with &gt;=5 </t>
  </si>
  <si>
    <t xml:space="preserve">All other household </t>
  </si>
  <si>
    <t>Income 25000 to 50000</t>
  </si>
  <si>
    <t>Income 50000 to 99999</t>
  </si>
  <si>
    <t>Income &gt;= 10000</t>
  </si>
  <si>
    <t>Visible Minority Yes</t>
  </si>
  <si>
    <t>Visible Minority No</t>
  </si>
  <si>
    <t>NIA (neighbourhood Improvement Areas) *</t>
  </si>
  <si>
    <t>Method</t>
  </si>
  <si>
    <t>NEIGHBOURHOOD_NAME</t>
  </si>
  <si>
    <t>City of Toronto</t>
  </si>
  <si>
    <t xml:space="preserve">Highest </t>
  </si>
  <si>
    <t xml:space="preserve">Lowest </t>
  </si>
  <si>
    <t xml:space="preserve">.     </t>
  </si>
  <si>
    <t>Infection Rate</t>
  </si>
  <si>
    <t>Per 100000</t>
  </si>
  <si>
    <t>Population aged 25 to 64</t>
  </si>
  <si>
    <t>Population in the labour force</t>
  </si>
  <si>
    <t>Total Private Households</t>
  </si>
  <si>
    <t>Identifies as Visible Minority</t>
  </si>
  <si>
    <t>Essential Service Occupation</t>
  </si>
  <si>
    <t>Percentage employed in Ess Service Occupation</t>
  </si>
  <si>
    <t>Household Income between 50000 and 99999</t>
  </si>
  <si>
    <t>Percentage of Households with income 50000 - 99999</t>
  </si>
  <si>
    <t>Population with Highschool or lower education</t>
  </si>
  <si>
    <t>Percentage of educated population with HS or lower</t>
  </si>
  <si>
    <t>Number of Households with &gt; 5 persons</t>
  </si>
  <si>
    <t>Percentage of Households with &gt; 5 persons</t>
  </si>
  <si>
    <t>Infection rate</t>
  </si>
  <si>
    <t>Case rate per 100000</t>
  </si>
  <si>
    <t>Highest/Lowest Infection rate</t>
  </si>
  <si>
    <t xml:space="preserve">Percentage of Visible Minority </t>
  </si>
  <si>
    <t>COVID.COVID_NBH_Summary</t>
  </si>
  <si>
    <t>Neighbourhood Summary with demographic data</t>
  </si>
  <si>
    <t>Covid Cases summarized by Date</t>
  </si>
  <si>
    <t>Covid Cases summarized by Week ending &amp; Neighbourhood</t>
  </si>
  <si>
    <t>Table Name</t>
  </si>
  <si>
    <t>Final Model Selection, outlier detection</t>
  </si>
  <si>
    <t>Outlier Detection</t>
  </si>
  <si>
    <t>The ROBUSTREG Procedure</t>
  </si>
  <si>
    <t>Model Information</t>
  </si>
  <si>
    <t>Number of Independent Variables</t>
  </si>
  <si>
    <t>M Estimation</t>
  </si>
  <si>
    <t>Parameter Information</t>
  </si>
  <si>
    <t>Effect</t>
  </si>
  <si>
    <t>Summary Statistics</t>
  </si>
  <si>
    <t>Q1</t>
  </si>
  <si>
    <t>Q3</t>
  </si>
  <si>
    <t>Standard
Deviation</t>
  </si>
  <si>
    <t>MAD</t>
  </si>
  <si>
    <t>95% Confidence Limits</t>
  </si>
  <si>
    <t>Pr &gt; 
ChiSq</t>
  </si>
  <si>
    <t>Scale</t>
  </si>
  <si>
    <t>Diagnostics</t>
  </si>
  <si>
    <t>Mahalanobis
Distance</t>
  </si>
  <si>
    <t>Robust
MCD
Distance</t>
  </si>
  <si>
    <t>Leverage</t>
  </si>
  <si>
    <t>Standardized
Robust
Residual</t>
  </si>
  <si>
    <t>Outlier</t>
  </si>
  <si>
    <t>*</t>
  </si>
  <si>
    <t>Diagnostics Summary</t>
  </si>
  <si>
    <t>Observation
Type</t>
  </si>
  <si>
    <t>Proportion</t>
  </si>
  <si>
    <t>Cutoff</t>
  </si>
  <si>
    <t>Goodness-of-Fit</t>
  </si>
  <si>
    <t>AICR</t>
  </si>
  <si>
    <t>BICR</t>
  </si>
  <si>
    <t>Deviance</t>
  </si>
  <si>
    <t>STD - MAD</t>
  </si>
  <si>
    <t>Neighbourhood_id = 73</t>
  </si>
  <si>
    <r>
      <t xml:space="preserve">Rstudent
</t>
    </r>
    <r>
      <rPr>
        <sz val="8"/>
        <color rgb="FF112277"/>
        <rFont val="Arial"/>
        <family val="2"/>
      </rPr>
      <t>&gt;2 needs to investigate</t>
    </r>
    <r>
      <rPr>
        <b/>
        <sz val="9.5"/>
        <color rgb="FF112277"/>
        <rFont val="Arial"/>
        <family val="2"/>
      </rPr>
      <t xml:space="preserve">
</t>
    </r>
    <r>
      <rPr>
        <b/>
        <sz val="8"/>
        <color rgb="FF112277"/>
        <rFont val="Arial"/>
        <family val="2"/>
      </rPr>
      <t>Indicates Outliers</t>
    </r>
  </si>
  <si>
    <t>Outliers</t>
  </si>
  <si>
    <t xml:space="preserve">Outlier Cutoff </t>
  </si>
  <si>
    <t>Neighbourhood</t>
  </si>
  <si>
    <t>M Estimation Method</t>
  </si>
  <si>
    <t>`</t>
  </si>
  <si>
    <t>/* NOTES:</t>
  </si>
  <si>
    <t>Test of Assumptions: We will validate the "iid" assumption of linear regression by examining the residuals of our final</t>
  </si>
  <si>
    <t>model. Specifically, we will use diagnostic statistics from REG as well as create an output dataset of</t>
  </si>
  <si>
    <t>residual values for PROC UNIVARIATE to test.</t>
  </si>
  <si>
    <t>Testing for Multicollinearity vif</t>
  </si>
  <si>
    <t>Multicollinearity is when your independent,X, variables are correlated. A statistic called the</t>
  </si>
  <si>
    <t>Variance Inflation Factor, VIF, can be used to test for multicollinearity. A cut off of 10 can be used to</t>
  </si>
  <si>
    <t>test if a regression function is unstable. If VIF&gt;10 then you should search for causes of multicollinearity</t>
  </si>
  <si>
    <t>/* Testing for Outliers: INFLUENCE R</t>
  </si>
  <si>
    <t xml:space="preserve">RSTUDENT is the studentized deleted residual.The studentized deleted residual checks if the model is significantly different </t>
  </si>
  <si>
    <t xml:space="preserve">if an observation is removed. An RSTUDENT whose absolute value is larger than 2 should be investigated. </t>
  </si>
  <si>
    <t>DFFITS:</t>
  </si>
  <si>
    <t>Observations whose DFFITS values are extreme in relation to the others should be investigated. An abbreviated</t>
  </si>
  <si>
    <t>version of the printout is listed.</t>
  </si>
  <si>
    <t xml:space="preserve">Dfbetas statistics can be used to find outliers that influence an particular parameter's coefficient. </t>
  </si>
  <si>
    <t>For small to medium sized  datasets, a Dfbetas over 1.0 should be investigated.</t>
  </si>
  <si>
    <t xml:space="preserve">Testing the Fit of the Model: </t>
  </si>
  <si>
    <t xml:space="preserve">The overall fit of the model can be checked by looking at the F-Value and its corresponding p-value (Prob &gt;F) </t>
  </si>
  <si>
    <t>for the total model under the Analysis of Variance portion of the REG or GLM print out.</t>
  </si>
  <si>
    <t>Generally, you want a Prob&gt;F value less than 0.05</t>
  </si>
  <si>
    <t>A Cook's Distance greater than the absolute value of 2 should be investigated.</t>
  </si>
  <si>
    <t>The higher the Cook's distance is the more influencial (impact on regression coefficient) the observation is.</t>
  </si>
  <si>
    <t>The typical cut-off point to consider removing the observation is a cook's distance = 4/n (n is the sample size)</t>
  </si>
  <si>
    <t>Cut off Value</t>
  </si>
  <si>
    <r>
      <t>INFLUENCE R</t>
    </r>
    <r>
      <rPr>
        <sz val="11"/>
        <color theme="4" tint="-0.499984740745262"/>
        <rFont val="Calibri"/>
        <family val="2"/>
        <scheme val="minor"/>
      </rPr>
      <t xml:space="preserve"> (Belsley, Kuh and Welsch)</t>
    </r>
  </si>
  <si>
    <r>
      <t xml:space="preserve">Rstudent
</t>
    </r>
    <r>
      <rPr>
        <sz val="9"/>
        <color rgb="FF112277"/>
        <rFont val="Calibri"/>
        <family val="2"/>
        <scheme val="minor"/>
      </rPr>
      <t>&gt;2 needs to 
investigate</t>
    </r>
  </si>
  <si>
    <t xml:space="preserve">Robust
MCD
Distance
</t>
  </si>
  <si>
    <t xml:space="preserve">Mahalanobis
Distance
</t>
  </si>
  <si>
    <r>
      <t xml:space="preserve">Standardized
Robust Residual
</t>
    </r>
    <r>
      <rPr>
        <sz val="9"/>
        <color rgb="FF112277"/>
        <rFont val="Calibri"/>
        <family val="2"/>
        <scheme val="minor"/>
      </rPr>
      <t>&gt;3 indicates  
Outlier</t>
    </r>
  </si>
  <si>
    <r>
      <t xml:space="preserve">Cook's D
</t>
    </r>
    <r>
      <rPr>
        <sz val="9"/>
        <color rgb="FF112277"/>
        <rFont val="Calibri"/>
        <family val="2"/>
        <scheme val="minor"/>
      </rPr>
      <t>&gt; 4/n needs   
to investigat</t>
    </r>
    <r>
      <rPr>
        <b/>
        <sz val="9"/>
        <color rgb="FF112277"/>
        <rFont val="Calibri"/>
        <family val="2"/>
        <scheme val="minor"/>
      </rPr>
      <t>e</t>
    </r>
  </si>
  <si>
    <r>
      <t xml:space="preserve">DFFITS
</t>
    </r>
    <r>
      <rPr>
        <sz val="9"/>
        <color rgb="FF112277"/>
        <rFont val="Calibri"/>
        <family val="2"/>
        <scheme val="minor"/>
      </rPr>
      <t>&gt; 2xsqr(k/n) 
needs to investigate</t>
    </r>
  </si>
  <si>
    <t>mostly one person households: &gt;50% seniors living alone</t>
  </si>
  <si>
    <t>dominated by public housing</t>
  </si>
  <si>
    <t>Decile (infection_rate)</t>
  </si>
  <si>
    <t>Rank (infection_rate)</t>
  </si>
  <si>
    <t>should be higher considering high % of essential service, Visible minorities * education</t>
  </si>
  <si>
    <t>should have lower infection rate since low % in hs education, immigrants, essential services and Visible Minorities</t>
  </si>
  <si>
    <t>has a high infection rate considering the values for independent variables are not as high as expected.</t>
  </si>
  <si>
    <t>Lower infection rate but based on independent variables, should be higher.</t>
  </si>
  <si>
    <t>Linear Regression: Testing1 without outliers Model Fit</t>
  </si>
  <si>
    <t>Cook's D</t>
  </si>
  <si>
    <t>RStudent</t>
  </si>
  <si>
    <t>DFFITS</t>
  </si>
  <si>
    <t>DFBETAS</t>
  </si>
  <si>
    <t>Outlier Detection: outliers removed</t>
  </si>
  <si>
    <t>COVID.COVID_NBH_SUMMARYO</t>
  </si>
  <si>
    <t xml:space="preserve">Value </t>
  </si>
  <si>
    <t>Including Outliers</t>
  </si>
  <si>
    <t>Remove Outliers</t>
  </si>
  <si>
    <t>Higher value has higher predictor value</t>
  </si>
  <si>
    <t>balance of accuracy with complexity, greater accuracy leads to greater scores, added complexity leads to worse scores.  The model with the lower AIC is better</t>
  </si>
  <si>
    <t>You want the smallest</t>
  </si>
  <si>
    <t>Training Data</t>
  </si>
  <si>
    <t>WORK.TRAIN</t>
  </si>
  <si>
    <t>Call:</t>
  </si>
  <si>
    <t xml:space="preserve">lm(formula = INFECTION_RATE ~ P_AGE_40_to_64 + P_VM_Yes + P_EDU_HS_Lower + </t>
  </si>
  <si>
    <t xml:space="preserve">    P_HH_5_Persons + P_OCC_Ess_Yes, data = train)</t>
  </si>
  <si>
    <t>Coefficients:</t>
  </si>
  <si>
    <t xml:space="preserve">   (Intercept)  P_AGE_40_to_64        P_VM_Yes  P_EDU_HS_Lower  P_HH_5_Persons   P_OCC_Ess_Yes  </t>
  </si>
  <si>
    <t xml:space="preserve">       0.01169        -0.13310        -0.03358        -0.09115         0.10347         0.22803  </t>
  </si>
  <si>
    <t xml:space="preserve">         fit        lwr        upr</t>
  </si>
  <si>
    <t>3  0.07653424 0.05682563 0.09624285</t>
  </si>
  <si>
    <t>5  0.06154222 0.04241625 0.08066820</t>
  </si>
  <si>
    <t>8  0.05182531 0.03246587 0.07118475</t>
  </si>
  <si>
    <t>13 0.05112444 0.03194716 0.07030172</t>
  </si>
  <si>
    <t>24 0.07539944 0.05584688 0.09495199</t>
  </si>
  <si>
    <t>27 0.06490062 0.04562869 0.08417256</t>
  </si>
  <si>
    <t xml:space="preserve">      fit                lwr                 upr         </t>
  </si>
  <si>
    <t xml:space="preserve"> Min.   :0.008835   Min.   :-0.010494   Min.   :0.02817  </t>
  </si>
  <si>
    <t xml:space="preserve"> 1st Qu.:0.022758   1st Qu.: 0.003295   1st Qu.:0.04209  </t>
  </si>
  <si>
    <t xml:space="preserve"> Median :0.037778   Median : 0.018701   Median :0.05685  </t>
  </si>
  <si>
    <t xml:space="preserve"> Mean   :0.039093   Mean   : 0.019721   Mean   :0.05847  </t>
  </si>
  <si>
    <t xml:space="preserve"> 3rd Qu.:0.052446   3rd Qu.: 0.033222   3rd Qu.:0.07167  </t>
  </si>
  <si>
    <t xml:space="preserve"> Max.   :0.076534   Max.   : 0.056826   Max.   :0.09624  </t>
  </si>
  <si>
    <t>Create model on Training set:</t>
  </si>
  <si>
    <t>Apply model on test set:</t>
  </si>
  <si>
    <t>Calculate the erros (predicted price - test price) in predictions and show histogramof errors</t>
  </si>
  <si>
    <t>Compute the root mean squared error</t>
  </si>
  <si>
    <t>1] 0.007519797</t>
  </si>
  <si>
    <t>Start:  AIC=-1064.47</t>
  </si>
  <si>
    <t>INFECTION_RATE ~ 1</t>
  </si>
  <si>
    <t xml:space="preserve">                 Df Sum of Sq      RSS     AIC</t>
  </si>
  <si>
    <t>+ P_OCC_Ess_Yes   1  0.041384 0.015629 -1239.8</t>
  </si>
  <si>
    <t>+ P_EDU_HS_Lower  1  0.031320 0.025693 -1171.7</t>
  </si>
  <si>
    <t>+ P_HH_5_Persons  1  0.025502 0.031512 -1143.7</t>
  </si>
  <si>
    <t>+ P_VM_Yes        1  0.019046 0.037968 -1118.2</t>
  </si>
  <si>
    <t>+ P_AGE_40_to_64  1  0.001954 0.055060 -1067.2</t>
  </si>
  <si>
    <t>&lt;none&gt;                        0.057014 -1064.5</t>
  </si>
  <si>
    <t>Step:  AIC=-1239.77</t>
  </si>
  <si>
    <t>INFECTION_RATE ~ P_OCC_Ess_Yes</t>
  </si>
  <si>
    <t xml:space="preserve">                 Df  Sum of Sq      RSS     AIC</t>
  </si>
  <si>
    <t>+ P_EDU_HS_Lower  1 0.00151469 0.014115 -1251.7</t>
  </si>
  <si>
    <t>+ P_AGE_40_to_64  1 0.00147548 0.014154 -1251.3</t>
  </si>
  <si>
    <t>+ P_HH_5_Persons  1 0.00040283 0.015227 -1241.3</t>
  </si>
  <si>
    <t>&lt;none&gt;                         0.015630 -1239.8</t>
  </si>
  <si>
    <t>+ P_VM_Yes        1 0.00004154 0.015588 -1238.1</t>
  </si>
  <si>
    <t>Step:  AIC=-1251.73</t>
  </si>
  <si>
    <t>INFECTION_RATE ~ P_OCC_Ess_Yes + P_EDU_HS_Lower</t>
  </si>
  <si>
    <t>+ P_AGE_40_to_64  1 0.00105879 0.013056 -1260.4</t>
  </si>
  <si>
    <t>+ P_VM_Yes        1 0.00039450 0.013720 -1253.6</t>
  </si>
  <si>
    <t>+ P_HH_5_Persons  1 0.00029685 0.013818 -1252.6</t>
  </si>
  <si>
    <t>&lt;none&gt;                         0.014115 -1251.7</t>
  </si>
  <si>
    <t>Step:  AIC=-1260.41</t>
  </si>
  <si>
    <t>INFECTION_RATE ~ P_OCC_Ess_Yes + P_EDU_HS_Lower + P_AGE_40_to_64</t>
  </si>
  <si>
    <t>+ P_VM_Yes        1 0.00107499 0.011981 -1270.2</t>
  </si>
  <si>
    <t>+ P_HH_5_Persons  1 0.00050936 0.012547 -1263.9</t>
  </si>
  <si>
    <t>&lt;none&gt;                         0.013056 -1260.4</t>
  </si>
  <si>
    <t>Step:  AIC=-1270.18</t>
  </si>
  <si>
    <t xml:space="preserve">INFECTION_RATE ~ P_OCC_Ess_Yes + P_EDU_HS_Lower + P_AGE_40_to_64 + </t>
  </si>
  <si>
    <t xml:space="preserve">    P_VM_Yes</t>
  </si>
  <si>
    <t>+ P_HH_5_Persons  1 0.0017155 0.010266 -1289.4</t>
  </si>
  <si>
    <t>&lt;none&gt;                        0.011981 -1270.2</t>
  </si>
  <si>
    <t>Step:  AIC=-1289.36</t>
  </si>
  <si>
    <t xml:space="preserve">    P_VM_Yes + P_HH_5_Persons</t>
  </si>
  <si>
    <t xml:space="preserve">lm(formula = INFECTION_RATE ~ P_OCC_Ess_Yes + P_EDU_HS_Lower + </t>
  </si>
  <si>
    <t xml:space="preserve">    P_AGE_40_to_64 + P_VM_Yes + P_HH_5_Persons, data = covid_dat)</t>
  </si>
  <si>
    <t>Residuals:</t>
  </si>
  <si>
    <t xml:space="preserve">       Min         1Q     Median         3Q        Max </t>
  </si>
  <si>
    <t xml:space="preserve">-0.0177057 -0.0068203  0.0003322  0.0052340  0.0224149 </t>
  </si>
  <si>
    <t xml:space="preserve">                Estimate Std. Error t value Pr(&gt;|t|)    </t>
  </si>
  <si>
    <t xml:space="preserve">(Intercept)     0.015289   0.009263   1.651    0.101    </t>
  </si>
  <si>
    <t>P_OCC_Ess_Yes   0.221844   0.020689  10.723  &lt; 2e-16 ***</t>
  </si>
  <si>
    <t>P_EDU_HS_Lower -0.085779   0.017925  -4.786 4.53e-06 ***</t>
  </si>
  <si>
    <t>P_AGE_40_to_64 -0.145097   0.024396  -5.948 2.33e-08 ***</t>
  </si>
  <si>
    <t>P_VM_Yes       -0.032584   0.006039  -5.395 3.10e-07 ***</t>
  </si>
  <si>
    <t>P_HH_5_Persons  0.112923   0.024135   4.679 7.10e-06 ***</t>
  </si>
  <si>
    <t>---</t>
  </si>
  <si>
    <t>Signif. codes:  0 ‘***’ 0.001 ‘**’ 0.01 ‘*’ 0.05 ‘.’ 0.1 ‘ ’ 1</t>
  </si>
  <si>
    <t>Residual standard error: 0.008852 on 131 degrees of freedom</t>
  </si>
  <si>
    <t xml:space="preserve">Multiple R-squared:  0.8199,    Adjusted R-squared:  0.8131 </t>
  </si>
  <si>
    <t>F-statistic: 119.3 on 5 and 131 DF,  p-value: &lt; 2.2e-16</t>
  </si>
  <si>
    <t>Forward selection</t>
  </si>
  <si>
    <t>backward selection</t>
  </si>
  <si>
    <t>tart:  AIC=-1289.36</t>
  </si>
  <si>
    <t xml:space="preserve">INFECTION_RATE ~ P_AGE_40_to_64 + P_VM_Yes + P_EDU_HS_Lower + </t>
  </si>
  <si>
    <t xml:space="preserve">    P_HH_5_Persons + P_OCC_Ess_Yes</t>
  </si>
  <si>
    <t>&lt;none&gt;                        0.010266 -1289.4</t>
  </si>
  <si>
    <t>- P_HH_5_Persons  1 0.0017155 0.011981 -1270.2</t>
  </si>
  <si>
    <t>- P_EDU_HS_Lower  1 0.0017946 0.012060 -1269.3</t>
  </si>
  <si>
    <t>- P_VM_Yes        1 0.0022811 0.012547 -1263.9</t>
  </si>
  <si>
    <t>- P_AGE_40_to_64  1 0.0027720 0.013038 -1258.6</t>
  </si>
  <si>
    <t>- P_OCC_Ess_Yes   1 0.0090103 0.019276 -1205.0</t>
  </si>
  <si>
    <t xml:space="preserve">    P_HH_5_Persons + P_OCC_Ess_Yes, data = covid_dat)</t>
  </si>
  <si>
    <t>Random Forest</t>
  </si>
  <si>
    <t>[1] "NULL"</t>
  </si>
  <si>
    <t>[1] "factor"</t>
  </si>
  <si>
    <t>No. of variables tried at each split: 1</t>
  </si>
  <si>
    <t>Number of Observations Used for Training</t>
  </si>
  <si>
    <t>Number of Observations Used for Testing</t>
  </si>
  <si>
    <t>ASE</t>
  </si>
  <si>
    <t>Test ASE</t>
  </si>
  <si>
    <t>-829.8066*</t>
  </si>
  <si>
    <t>0.0075*</t>
  </si>
  <si>
    <t>ASE (Train)</t>
  </si>
  <si>
    <t>ASE (Test)</t>
  </si>
  <si>
    <t>step10 glm_10fold1</t>
  </si>
  <si>
    <t>10 fold Cross validation</t>
  </si>
  <si>
    <t>The SURVEYSELECT Procedure</t>
  </si>
  <si>
    <t>Simple Random Sampling</t>
  </si>
  <si>
    <t>Input Data Set</t>
  </si>
  <si>
    <t>COVID_NBH_SUMMARYO</t>
  </si>
  <si>
    <t>Sampling Rate</t>
  </si>
  <si>
    <t>Sample Size</t>
  </si>
  <si>
    <t>Selection Probability</t>
  </si>
  <si>
    <t>Sampling Weight</t>
  </si>
  <si>
    <t>Number of Replicates</t>
  </si>
  <si>
    <t>Total Sample Size</t>
  </si>
  <si>
    <t>Output Data Set</t>
  </si>
  <si>
    <t>CV</t>
  </si>
  <si>
    <t>Predicted Value of INFECTION_RATE</t>
  </si>
  <si>
    <t>Pearson Correlation Coefficients, N = 130 
Prob &gt; |r| under H0: Rho=0</t>
  </si>
  <si>
    <r>
      <t xml:space="preserve">y_hat
</t>
    </r>
    <r>
      <rPr>
        <sz val="9.5"/>
        <color rgb="FF000000"/>
        <rFont val="Arial"/>
        <family val="2"/>
      </rPr>
      <t>Predicted Value of INFECTION_RATE</t>
    </r>
  </si>
  <si>
    <t>0.90177
&lt;.0001</t>
  </si>
  <si>
    <t>rquare: 82.05% explained by independent variables</t>
  </si>
  <si>
    <t>mean absolute error: average of rmse averages</t>
  </si>
  <si>
    <t>R-Squared</t>
  </si>
  <si>
    <t xml:space="preserve"> If the p-value for the Lack of Fit test is greater than</t>
  </si>
  <si>
    <t>0.05 then your model is a good fit and no additional</t>
  </si>
  <si>
    <t>terms are needed.</t>
  </si>
  <si>
    <t>R rquare: 87.75% explained by independent variables</t>
  </si>
  <si>
    <t>&gt;0.1500</t>
  </si>
  <si>
    <t>&gt;0.2500</t>
  </si>
  <si>
    <t>0.1438 indicates that the errors are normally distributed</t>
  </si>
  <si>
    <t>With outliers</t>
  </si>
  <si>
    <t xml:space="preserve"> Type of random forest: regression</t>
  </si>
  <si>
    <t xml:space="preserve"> Number of trees: 27</t>
  </si>
  <si>
    <t xml:space="preserve">randomForest(formula = INFECTION_RATE ~ P_AGE_40_to_64 + P_VM_Yes + P_EDU_HS_Lower + P_HH_5_Persons + P_OCC_Ess_Yes, data = training, ntree = 27) </t>
  </si>
  <si>
    <t>seed</t>
  </si>
  <si>
    <t>&lt;dbl&gt;</t>
  </si>
  <si>
    <t>metrics_rmse</t>
  </si>
  <si>
    <t>cal_rmse</t>
  </si>
  <si>
    <t>library(MASS)</t>
  </si>
  <si>
    <t>library(ModelMetrics)</t>
  </si>
  <si>
    <t>res = lapply(c(111,222),function(i){</t>
  </si>
  <si>
    <t xml:space="preserve">  set.seed(i)</t>
  </si>
  <si>
    <t>fit = randomForest(INFECTION_RATE ~P_AGE_40_to_64+P_VM_Yes+P_EDU_HS_Lower+P_HH_5_Persons+P_OCC_Ess_Yes, data=train, ntree=27)</t>
  </si>
  <si>
    <t xml:space="preserve">  </t>
  </si>
  <si>
    <t>pred_values = predict(fit,test)</t>
  </si>
  <si>
    <t>actual_values = test$INFECTION_RATE</t>
  </si>
  <si>
    <t>#rmse(pred_values,actual_values)</t>
  </si>
  <si>
    <t>data.frame(seed=i,</t>
  </si>
  <si>
    <t xml:space="preserve">      metrics_rmse = rmse(pred_values,actual_values),</t>
  </si>
  <si>
    <t xml:space="preserve">      cal_rmse=mean((pred_values-actual_values)^2)^0.5</t>
  </si>
  <si>
    <t xml:space="preserve">     )</t>
  </si>
  <si>
    <t>})</t>
  </si>
  <si>
    <t>res=do.call(rbind,res)</t>
  </si>
  <si>
    <t>head(res)</t>
  </si>
  <si>
    <t>#Run on testing data</t>
  </si>
  <si>
    <t>RMSE</t>
  </si>
  <si>
    <t>Seed 111</t>
  </si>
  <si>
    <t>Seed 222</t>
  </si>
  <si>
    <t>Using SAS loop with PROC REG</t>
  </si>
  <si>
    <t>Using SAS PROC GLM Select</t>
  </si>
  <si>
    <t>10-Fold Cross Validation Method 1</t>
  </si>
  <si>
    <t>10-Fold Cross Validation Method 2</t>
  </si>
  <si>
    <t>Random Forest 1 In R</t>
  </si>
  <si>
    <t>Random Forest 2 In R</t>
  </si>
  <si>
    <t>% Explained by Independent Variables</t>
  </si>
  <si>
    <t>Outlier detection</t>
  </si>
  <si>
    <t>STEP10_Model_Validation2.sas</t>
  </si>
  <si>
    <t>STEP10_Validation_10Fold_Method1.sas</t>
  </si>
  <si>
    <t>CIND820 Lin Reg.Rmd</t>
  </si>
  <si>
    <t>STEP10 Random Forest Val 3'!A1</t>
  </si>
  <si>
    <t>STEP10 10 Fold Cross Val 2'!A1</t>
  </si>
  <si>
    <t>STEP10  10 Fold Val 1'!A1</t>
  </si>
  <si>
    <t>MAIN STEPS '!A1</t>
  </si>
  <si>
    <t>STEP9_Outlier!A1</t>
  </si>
  <si>
    <t>STEP9 Test1 Outliers'!A1</t>
  </si>
  <si>
    <t>STEP9 Test1 Outliers Removed'!A1</t>
  </si>
  <si>
    <t>Outlier removed</t>
  </si>
  <si>
    <t>% Var explained: 71.64</t>
  </si>
  <si>
    <t>Mean of squared residuals: 0.0001315582</t>
  </si>
  <si>
    <t xml:space="preserve">## </t>
  </si>
  <si>
    <t>##                  Df Sum of Sq      RSS     AIC</t>
  </si>
  <si>
    <t>## + P_OCC_Ess_Yes   1  0.041384 0.015629 -1239.8</t>
  </si>
  <si>
    <t>## + P_EDU_HS_Lower  1  0.031320 0.025693 -1171.7</t>
  </si>
  <si>
    <t>## + P_HH_5_Persons  1  0.025502 0.031512 -1143.7</t>
  </si>
  <si>
    <t>## + P_VM_Yes        1  0.019046 0.037968 -1118.2</t>
  </si>
  <si>
    <t>## + P_AGE_40_to_64  1  0.001954 0.055060 -1067.2</t>
  </si>
  <si>
    <t>## &lt;none&gt;                        0.057014 -1064.5</t>
  </si>
  <si>
    <t>## [1] 0.00802772</t>
  </si>
  <si>
    <t>##   seed metrics_rmse    cal_rmse</t>
  </si>
  <si>
    <t>## 1  111  0.008637351 0.008637351</t>
  </si>
  <si>
    <t>## 2  222  0.008205578 0.008205578</t>
  </si>
  <si>
    <t xml:space="preserve">##                 Estimate Std. Error t value Pr(&gt;|t|)    </t>
  </si>
  <si>
    <t xml:space="preserve">## (Intercept)     0.015289   0.009263   1.651    0.101    </t>
  </si>
  <si>
    <t>## P_OCC_Ess_Yes   0.221844   0.020689  10.723  &lt; 2e-16 ***</t>
  </si>
  <si>
    <t>## P_EDU_HS_Lower -0.085779   0.017925  -4.786 4.53e-06 ***</t>
  </si>
  <si>
    <t>## P_AGE_40_to_64 -0.145097   0.024396  -5.948 2.33e-08 ***</t>
  </si>
  <si>
    <t>## P_VM_Yes       -0.032584   0.006039  -5.395 3.10e-07 ***</t>
  </si>
  <si>
    <t>## P_HH_5_Persons  0.112923   0.024135   4.679 7.10e-06 ***</t>
  </si>
  <si>
    <t>Mean of squared residuals: 0.0001105144</t>
  </si>
  <si>
    <t>##                     % Var explained: 72.35</t>
  </si>
  <si>
    <t>##   seed metrics_rmse   cal_rmse</t>
  </si>
  <si>
    <t>## 1  111   0.01156428 0.01156428</t>
  </si>
  <si>
    <t>## 2  222   0.01265841 0.01265841</t>
  </si>
  <si>
    <t>##                Type of random forest: regression</t>
  </si>
  <si>
    <t>##                      Number of trees: 27</t>
  </si>
  <si>
    <t>## No. of variables tried at each split: 1</t>
  </si>
  <si>
    <t>##           Mean of squared residuals: 0.0001105144</t>
  </si>
  <si>
    <t>## Call:</t>
  </si>
  <si>
    <t xml:space="preserve">##  randomForest(formula = INFECTION_RATE ~ P_AGE_40_to_64 + P_VM_Yes +      P_EDU_HS_Lower + P_HH_5_Persons + P_OCC_Ess_Yes, data = train,      ntree = 27) </t>
  </si>
  <si>
    <t xml:space="preserve">##  randomForest(formula = INFECTION_RATE ~ P_AGE_40_to_64 + P_VM_Yes + P_EDU_HS_Lower + P_HH_5_Persons + P_OCC_Ess_Yes, data = train, ntree = 27) </t>
  </si>
  <si>
    <t>essential workers</t>
  </si>
  <si>
    <t>workers</t>
  </si>
  <si>
    <t>education</t>
  </si>
  <si>
    <t>Households</t>
  </si>
  <si>
    <t>ID</t>
  </si>
  <si>
    <t>Name</t>
  </si>
  <si>
    <t>Infect Rate</t>
  </si>
  <si>
    <t>Cases</t>
  </si>
  <si>
    <t>Neighbourhood's with the Lowest Infection Rates</t>
  </si>
  <si>
    <t>Neighbourhood's with the Highest Infection Rates</t>
  </si>
  <si>
    <t>Location/File Name</t>
  </si>
  <si>
    <t>https://github.com/m22marti/CIND820_Final</t>
  </si>
  <si>
    <t>Excel Worksheet with all Project related results</t>
  </si>
  <si>
    <t>SAS, R Code &amp; Data Files</t>
  </si>
  <si>
    <t>https://github.com/m22marti/CIND820_Final/Working Data - Results Final.xlsx</t>
  </si>
  <si>
    <t>PowerBI</t>
  </si>
  <si>
    <t>Dashboard &amp; Reports</t>
  </si>
  <si>
    <r>
      <t>Infection_rate = 0.01468 – 0.14675 (</t>
    </r>
    <r>
      <rPr>
        <sz val="10"/>
        <color rgb="FF1F497D"/>
        <rFont val="Calibri"/>
        <family val="2"/>
        <scheme val="minor"/>
      </rPr>
      <t>P_Age_40_to_64</t>
    </r>
    <r>
      <rPr>
        <sz val="10"/>
        <color theme="1"/>
        <rFont val="Calibri"/>
        <family val="2"/>
        <scheme val="minor"/>
      </rPr>
      <t>) – 0.09816 (</t>
    </r>
    <r>
      <rPr>
        <sz val="10"/>
        <color rgb="FF1F497D"/>
        <rFont val="Calibri"/>
        <family val="2"/>
        <scheme val="minor"/>
      </rPr>
      <t>P_EDU_HS_LOWER</t>
    </r>
    <r>
      <rPr>
        <sz val="10"/>
        <color theme="1"/>
        <rFont val="Calibri"/>
        <family val="2"/>
        <scheme val="minor"/>
      </rPr>
      <t xml:space="preserve">) + </t>
    </r>
  </si>
  <si>
    <r>
      <t>0.12811(</t>
    </r>
    <r>
      <rPr>
        <sz val="10"/>
        <color rgb="FF1F497D"/>
        <rFont val="Calibri"/>
        <family val="2"/>
        <scheme val="minor"/>
      </rPr>
      <t>P_HH_5_PERSONS</t>
    </r>
    <r>
      <rPr>
        <sz val="10"/>
        <color theme="1"/>
        <rFont val="Calibri"/>
        <family val="2"/>
        <scheme val="minor"/>
      </rPr>
      <t>) + 0.23336(</t>
    </r>
    <r>
      <rPr>
        <sz val="10"/>
        <color rgb="FF1F497D"/>
        <rFont val="Calibri"/>
        <family val="2"/>
        <scheme val="minor"/>
      </rPr>
      <t>P_OCC_Ess_Yes</t>
    </r>
    <r>
      <rPr>
        <sz val="10"/>
        <color theme="1"/>
        <rFont val="Calibri"/>
        <family val="2"/>
        <scheme val="minor"/>
      </rPr>
      <t>) – 0.03687(</t>
    </r>
    <r>
      <rPr>
        <sz val="10"/>
        <color rgb="FF1F497D"/>
        <rFont val="Calibri"/>
        <family val="2"/>
        <scheme val="minor"/>
      </rPr>
      <t>P_VM_Yes</t>
    </r>
    <r>
      <rPr>
        <sz val="10"/>
        <color theme="1"/>
        <rFont val="Calibri"/>
        <family val="2"/>
        <scheme val="minor"/>
      </rPr>
      <t>)</t>
    </r>
  </si>
  <si>
    <t>Y=</t>
  </si>
  <si>
    <t>X1=</t>
  </si>
  <si>
    <t>X2=</t>
  </si>
  <si>
    <t>X3=</t>
  </si>
  <si>
    <t>X4=</t>
  </si>
  <si>
    <t>Infection_rate</t>
  </si>
  <si>
    <t>P_AGE_40_TO_65</t>
  </si>
  <si>
    <t>P_HH_5_PERSONS</t>
  </si>
  <si>
    <t>P_EDU_HS_LOWER</t>
  </si>
  <si>
    <t>P_OCC_ESS_YES</t>
  </si>
  <si>
    <t>P_VM_YES</t>
  </si>
  <si>
    <t>b</t>
  </si>
  <si>
    <t>X5</t>
  </si>
  <si>
    <t xml:space="preserve">infection rate </t>
  </si>
  <si>
    <t>Scenario1</t>
  </si>
  <si>
    <t>Scenario2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</si>
</sst>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7">
    <numFmt numFmtId="43" formatCode="_-* #,##0.00_-;\-* #,##0.00_-;_-* &quot;-&quot;??_-;_-@_-"/>
    <numFmt numFmtId="164" formatCode="0.000"/>
    <numFmt numFmtId="165" formatCode="0.0000"/>
    <numFmt numFmtId="166" formatCode="0.0%"/>
    <numFmt numFmtId="167" formatCode="0.000000000"/>
    <numFmt numFmtId="168" formatCode="#######0"/>
    <numFmt numFmtId="169" formatCode="###0.00000"/>
    <numFmt numFmtId="170" formatCode="#########0"/>
    <numFmt numFmtId="171" formatCode="#0.0000000"/>
    <numFmt numFmtId="172" formatCode="#0.00000"/>
    <numFmt numFmtId="173" formatCode="#0"/>
    <numFmt numFmtId="174" formatCode="####0.00000"/>
    <numFmt numFmtId="175" formatCode="###0.00"/>
    <numFmt numFmtId="176" formatCode="#0.00000000"/>
    <numFmt numFmtId="177" formatCode="#####0"/>
    <numFmt numFmtId="178" formatCode="##########0"/>
    <numFmt numFmtId="179" formatCode="##0"/>
    <numFmt numFmtId="180" formatCode="###0.0000"/>
    <numFmt numFmtId="181" formatCode="#0.000000"/>
    <numFmt numFmtId="182" formatCode="0.00000"/>
    <numFmt numFmtId="183" formatCode="##0.000"/>
    <numFmt numFmtId="184" formatCode="###0.000"/>
    <numFmt numFmtId="185" formatCode="##0.0000"/>
    <numFmt numFmtId="186" formatCode="0.000000"/>
    <numFmt numFmtId="187" formatCode="#0.0000"/>
    <numFmt numFmtId="188" formatCode="#0.000000000"/>
    <numFmt numFmtId="189" formatCode="####0.000000"/>
    <numFmt numFmtId="190" formatCode="######0"/>
    <numFmt numFmtId="191" formatCode="###########0"/>
    <numFmt numFmtId="192" formatCode="####0"/>
    <numFmt numFmtId="193" formatCode="#####0.0000"/>
    <numFmt numFmtId="194" formatCode="####0.0000"/>
    <numFmt numFmtId="195" formatCode="######0.0000"/>
    <numFmt numFmtId="196" formatCode="0.0"/>
    <numFmt numFmtId="197" formatCode="0.0000000"/>
    <numFmt numFmtId="198" formatCode="_-* #,##0_-;\-* #,##0_-;_-* &quot;-&quot;??_-;_-@_-"/>
    <numFmt numFmtId="199" formatCode="#,##0.00000"/>
  </numFmts>
  <fonts count="59" x14ac:knownFonts="1">
    <font>
      <sz val="11"/>
      <color theme="1"/>
      <name val="Calibri"/>
      <family val="2"/>
      <scheme val="minor"/>
    </font>
    <font>
      <sz val="11"/>
      <color theme="1"/>
      <name val="Calibri"/>
      <family val="2"/>
      <scheme val="minor"/>
    </font>
    <font>
      <b/>
      <sz val="11"/>
      <color theme="1"/>
      <name val="Calibri"/>
      <family val="2"/>
      <scheme val="minor"/>
    </font>
    <font>
      <b/>
      <sz val="12"/>
      <color theme="1"/>
      <name val="Calibri"/>
      <family val="2"/>
      <scheme val="minor"/>
    </font>
    <font>
      <b/>
      <sz val="14"/>
      <color theme="1"/>
      <name val="Calibri"/>
      <family val="2"/>
      <scheme val="minor"/>
    </font>
    <font>
      <b/>
      <sz val="12"/>
      <color theme="1"/>
      <name val="Times New Roman"/>
      <family val="1"/>
    </font>
    <font>
      <sz val="9"/>
      <color rgb="FF292B2C"/>
      <name val="Calibri"/>
      <family val="2"/>
    </font>
    <font>
      <b/>
      <sz val="9"/>
      <color rgb="FF292B2C"/>
      <name val="Calibri"/>
      <family val="2"/>
    </font>
    <font>
      <u/>
      <sz val="11"/>
      <color theme="10"/>
      <name val="Calibri"/>
      <family val="2"/>
      <scheme val="minor"/>
    </font>
    <font>
      <sz val="10"/>
      <color theme="1"/>
      <name val="Calibri"/>
      <family val="2"/>
    </font>
    <font>
      <sz val="10"/>
      <color rgb="FF292B2C"/>
      <name val="Calibri"/>
      <family val="2"/>
    </font>
    <font>
      <sz val="10"/>
      <color theme="1"/>
      <name val="Calibri"/>
      <family val="2"/>
      <scheme val="minor"/>
    </font>
    <font>
      <b/>
      <sz val="10"/>
      <color rgb="FF292B2C"/>
      <name val="Calibri"/>
      <family val="2"/>
    </font>
    <font>
      <sz val="10"/>
      <color rgb="FF292B2C"/>
      <name val="Times New Roman"/>
      <family val="1"/>
    </font>
    <font>
      <sz val="12"/>
      <color theme="1"/>
      <name val="Calibri"/>
      <family val="2"/>
      <scheme val="minor"/>
    </font>
    <font>
      <sz val="9"/>
      <color theme="1"/>
      <name val="Arial Narrow"/>
      <family val="2"/>
    </font>
    <font>
      <sz val="11"/>
      <color theme="2" tint="-0.249977111117893"/>
      <name val="Calibri"/>
      <family val="2"/>
      <scheme val="minor"/>
    </font>
    <font>
      <b/>
      <sz val="9.5"/>
      <color rgb="FF112277"/>
      <name val="Arial"/>
      <family val="2"/>
    </font>
    <font>
      <sz val="9"/>
      <color rgb="FF000000"/>
      <name val="Arial"/>
      <family val="2"/>
    </font>
    <font>
      <sz val="9"/>
      <color theme="0" tint="-0.249977111117893"/>
      <name val="Arial"/>
      <family val="2"/>
    </font>
    <font>
      <b/>
      <sz val="9"/>
      <color rgb="FF000000"/>
      <name val="Arial"/>
      <family val="2"/>
    </font>
    <font>
      <b/>
      <sz val="9"/>
      <color theme="0" tint="-0.249977111117893"/>
      <name val="Arial"/>
      <family val="2"/>
    </font>
    <font>
      <b/>
      <sz val="9.5"/>
      <color rgb="FF000000"/>
      <name val="Arial"/>
      <family val="2"/>
    </font>
    <font>
      <sz val="11"/>
      <color theme="0" tint="-0.249977111117893"/>
      <name val="Calibri"/>
      <family val="2"/>
      <scheme val="minor"/>
    </font>
    <font>
      <sz val="9"/>
      <color rgb="FFC00000"/>
      <name val="Arial"/>
      <family val="2"/>
    </font>
    <font>
      <sz val="9"/>
      <color rgb="FFFF0000"/>
      <name val="Arial"/>
      <family val="2"/>
    </font>
    <font>
      <b/>
      <sz val="10"/>
      <color rgb="FF000000"/>
      <name val="Arial"/>
      <family val="2"/>
    </font>
    <font>
      <b/>
      <sz val="11"/>
      <color rgb="FF112277"/>
      <name val="Arial"/>
      <family val="2"/>
    </font>
    <font>
      <sz val="8"/>
      <color rgb="FF112277"/>
      <name val="Arial"/>
      <family val="2"/>
    </font>
    <font>
      <sz val="9.5"/>
      <color rgb="FF000000"/>
      <name val="Arial"/>
      <family val="2"/>
    </font>
    <font>
      <b/>
      <sz val="11"/>
      <color rgb="FF112277"/>
      <name val="Arial"/>
      <family val="2"/>
    </font>
    <font>
      <b/>
      <sz val="9.5"/>
      <color rgb="FF112277"/>
      <name val="Arial"/>
      <family val="2"/>
    </font>
    <font>
      <b/>
      <sz val="8"/>
      <color theme="1"/>
      <name val="Arial Narrow"/>
      <family val="2"/>
    </font>
    <font>
      <sz val="8"/>
      <color theme="1"/>
      <name val="Arial Narrow"/>
      <family val="2"/>
    </font>
    <font>
      <u/>
      <sz val="8"/>
      <color theme="10"/>
      <name val="Arial Narrow"/>
      <family val="2"/>
    </font>
    <font>
      <sz val="8"/>
      <color rgb="FF000000"/>
      <name val="Arial Narrow"/>
      <family val="2"/>
    </font>
    <font>
      <sz val="8"/>
      <color rgb="FF00B050"/>
      <name val="Arial Narrow"/>
      <family val="2"/>
    </font>
    <font>
      <sz val="8"/>
      <color rgb="FFFF0000"/>
      <name val="Arial Narrow"/>
      <family val="2"/>
    </font>
    <font>
      <b/>
      <sz val="10"/>
      <color theme="1"/>
      <name val="Calibri"/>
      <family val="2"/>
      <scheme val="minor"/>
    </font>
    <font>
      <b/>
      <sz val="9"/>
      <color theme="1"/>
      <name val="Calibri"/>
      <family val="2"/>
      <scheme val="minor"/>
    </font>
    <font>
      <sz val="9"/>
      <color theme="1"/>
      <name val="Calibri"/>
      <family val="2"/>
      <scheme val="minor"/>
    </font>
    <font>
      <sz val="9"/>
      <color rgb="FF000000"/>
      <name val="Calibri"/>
      <family val="2"/>
      <scheme val="minor"/>
    </font>
    <font>
      <b/>
      <sz val="9"/>
      <color rgb="FF112277"/>
      <name val="Arial"/>
      <family val="2"/>
    </font>
    <font>
      <b/>
      <sz val="8"/>
      <color rgb="FF112277"/>
      <name val="Arial"/>
      <family val="2"/>
    </font>
    <font>
      <b/>
      <sz val="11"/>
      <color theme="4" tint="-0.499984740745262"/>
      <name val="Calibri"/>
      <family val="2"/>
      <scheme val="minor"/>
    </font>
    <font>
      <sz val="11"/>
      <color theme="4" tint="-0.499984740745262"/>
      <name val="Calibri"/>
      <family val="2"/>
      <scheme val="minor"/>
    </font>
    <font>
      <sz val="8"/>
      <color theme="1"/>
      <name val="Calibri"/>
      <family val="2"/>
      <scheme val="minor"/>
    </font>
    <font>
      <b/>
      <sz val="9"/>
      <color rgb="FF112277"/>
      <name val="Calibri"/>
      <family val="2"/>
      <scheme val="minor"/>
    </font>
    <font>
      <sz val="9"/>
      <color rgb="FF112277"/>
      <name val="Calibri"/>
      <family val="2"/>
      <scheme val="minor"/>
    </font>
    <font>
      <sz val="8"/>
      <color rgb="FF000000"/>
      <name val="Lucida Console"/>
      <family val="3"/>
    </font>
    <font>
      <sz val="2"/>
      <color rgb="FF000000"/>
      <name val="Lucida Console"/>
      <family val="3"/>
    </font>
    <font>
      <b/>
      <sz val="8"/>
      <color rgb="FF000000"/>
      <name val="Lucida Console"/>
      <family val="3"/>
    </font>
    <font>
      <b/>
      <sz val="8"/>
      <color rgb="FF000000"/>
      <name val="Lucida Sans"/>
      <family val="2"/>
    </font>
    <font>
      <sz val="7"/>
      <color rgb="FF000000"/>
      <name val="Lucida Sans"/>
      <family val="2"/>
    </font>
    <font>
      <sz val="10"/>
      <color rgb="FF000000"/>
      <name val="Lucida Sans"/>
      <family val="2"/>
    </font>
    <font>
      <sz val="11"/>
      <color theme="1"/>
      <name val="Consolas"/>
      <family val="3"/>
    </font>
    <font>
      <sz val="8"/>
      <color rgb="FF999999"/>
      <name val="Lucida Sans"/>
      <family val="2"/>
    </font>
    <font>
      <sz val="8"/>
      <color theme="1"/>
      <name val="Consolas"/>
      <family val="3"/>
    </font>
    <font>
      <sz val="10"/>
      <color rgb="FF1F497D"/>
      <name val="Calibri"/>
      <family val="2"/>
      <scheme val="minor"/>
    </font>
  </fonts>
  <fills count="15">
    <fill>
      <patternFill patternType="none"/>
    </fill>
    <fill>
      <patternFill patternType="gray125"/>
    </fill>
    <fill>
      <patternFill patternType="solid">
        <fgColor theme="4" tint="0.59999389629810485"/>
        <bgColor indexed="64"/>
      </patternFill>
    </fill>
    <fill>
      <patternFill patternType="solid">
        <fgColor rgb="FFFFFF00"/>
        <bgColor indexed="64"/>
      </patternFill>
    </fill>
    <fill>
      <patternFill patternType="solid">
        <fgColor theme="9" tint="0.39997558519241921"/>
        <bgColor indexed="64"/>
      </patternFill>
    </fill>
    <fill>
      <patternFill patternType="solid">
        <fgColor theme="9" tint="0.79998168889431442"/>
        <bgColor indexed="64"/>
      </patternFill>
    </fill>
    <fill>
      <patternFill patternType="solid">
        <fgColor theme="4" tint="0.39997558519241921"/>
        <bgColor indexed="64"/>
      </patternFill>
    </fill>
    <fill>
      <patternFill patternType="solid">
        <fgColor theme="4" tint="0.79998168889431442"/>
        <bgColor indexed="64"/>
      </patternFill>
    </fill>
    <fill>
      <patternFill patternType="solid">
        <fgColor rgb="FFFAFBFE"/>
        <bgColor indexed="64"/>
      </patternFill>
    </fill>
    <fill>
      <patternFill patternType="solid">
        <fgColor rgb="FFEDF2F9"/>
        <bgColor indexed="64"/>
      </patternFill>
    </fill>
    <fill>
      <patternFill patternType="solid">
        <fgColor rgb="FFFFFFFF"/>
        <bgColor indexed="64"/>
      </patternFill>
    </fill>
    <fill>
      <patternFill patternType="solid">
        <fgColor theme="8" tint="0.39997558519241921"/>
        <bgColor indexed="64"/>
      </patternFill>
    </fill>
    <fill>
      <patternFill patternType="solid">
        <fgColor theme="7" tint="0.79998168889431442"/>
        <bgColor indexed="64"/>
      </patternFill>
    </fill>
    <fill>
      <patternFill patternType="solid">
        <fgColor theme="0"/>
        <bgColor indexed="64"/>
      </patternFill>
    </fill>
    <fill>
      <patternFill patternType="solid">
        <fgColor rgb="FFF8F8F8"/>
        <bgColor indexed="64"/>
      </patternFill>
    </fill>
  </fills>
  <borders count="52">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right style="medium">
        <color indexed="64"/>
      </right>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style="medium">
        <color indexed="64"/>
      </right>
      <top style="medium">
        <color indexed="64"/>
      </top>
      <bottom/>
      <diagonal/>
    </border>
    <border>
      <left/>
      <right/>
      <top style="medium">
        <color indexed="64"/>
      </top>
      <bottom style="medium">
        <color indexed="64"/>
      </bottom>
      <diagonal/>
    </border>
    <border>
      <left style="thin">
        <color rgb="FFB0B7BB"/>
      </left>
      <right style="thin">
        <color rgb="FFB0B7BB"/>
      </right>
      <top style="thin">
        <color rgb="FFB0B7BB"/>
      </top>
      <bottom style="thin">
        <color rgb="FFB0B7BB"/>
      </bottom>
      <diagonal/>
    </border>
    <border>
      <left style="thin">
        <color rgb="FFC1C1C1"/>
      </left>
      <right style="thin">
        <color rgb="FFC1C1C1"/>
      </right>
      <top style="thin">
        <color rgb="FFC1C1C1"/>
      </top>
      <bottom style="thin">
        <color rgb="FFC1C1C1"/>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style="medium">
        <color indexed="64"/>
      </left>
      <right/>
      <top/>
      <bottom/>
      <diagonal/>
    </border>
    <border>
      <left style="medium">
        <color indexed="64"/>
      </left>
      <right/>
      <top/>
      <bottom style="medium">
        <color indexed="64"/>
      </bottom>
      <diagonal/>
    </border>
    <border>
      <left/>
      <right/>
      <top style="medium">
        <color indexed="64"/>
      </top>
      <bottom/>
      <diagonal/>
    </border>
    <border>
      <left/>
      <right/>
      <top/>
      <bottom style="medium">
        <color indexed="64"/>
      </bottom>
      <diagonal/>
    </border>
    <border>
      <left style="thin">
        <color rgb="FFB0B7BB"/>
      </left>
      <right style="thin">
        <color rgb="FFB0B7BB"/>
      </right>
      <top style="medium">
        <color indexed="64"/>
      </top>
      <bottom style="thin">
        <color rgb="FFB0B7BB"/>
      </bottom>
      <diagonal/>
    </border>
    <border>
      <left style="thin">
        <color rgb="FFB0B7BB"/>
      </left>
      <right style="medium">
        <color indexed="64"/>
      </right>
      <top style="medium">
        <color indexed="64"/>
      </top>
      <bottom style="thin">
        <color rgb="FFB0B7BB"/>
      </bottom>
      <diagonal/>
    </border>
    <border>
      <left style="thin">
        <color rgb="FFC1C1C1"/>
      </left>
      <right style="medium">
        <color indexed="64"/>
      </right>
      <top style="thin">
        <color rgb="FFC1C1C1"/>
      </top>
      <bottom style="thin">
        <color rgb="FFC1C1C1"/>
      </bottom>
      <diagonal/>
    </border>
    <border>
      <left style="thin">
        <color rgb="FFC1C1C1"/>
      </left>
      <right style="thin">
        <color rgb="FFC1C1C1"/>
      </right>
      <top style="thin">
        <color rgb="FFC1C1C1"/>
      </top>
      <bottom style="medium">
        <color indexed="64"/>
      </bottom>
      <diagonal/>
    </border>
    <border>
      <left style="thin">
        <color rgb="FFC1C1C1"/>
      </left>
      <right style="medium">
        <color indexed="64"/>
      </right>
      <top style="thin">
        <color rgb="FFC1C1C1"/>
      </top>
      <bottom style="medium">
        <color indexed="64"/>
      </bottom>
      <diagonal/>
    </border>
    <border>
      <left style="medium">
        <color indexed="64"/>
      </left>
      <right/>
      <top style="medium">
        <color indexed="64"/>
      </top>
      <bottom style="medium">
        <color indexed="64"/>
      </bottom>
      <diagonal/>
    </border>
    <border>
      <left style="thin">
        <color rgb="FFB0B7BB"/>
      </left>
      <right/>
      <top style="thin">
        <color rgb="FFB0B7BB"/>
      </top>
      <bottom style="thin">
        <color rgb="FFB0B7BB"/>
      </bottom>
      <diagonal/>
    </border>
    <border>
      <left/>
      <right/>
      <top style="thin">
        <color rgb="FFB0B7BB"/>
      </top>
      <bottom style="thin">
        <color rgb="FFB0B7BB"/>
      </bottom>
      <diagonal/>
    </border>
    <border>
      <left/>
      <right style="thin">
        <color rgb="FFB0B7BB"/>
      </right>
      <top style="thin">
        <color rgb="FFB0B7BB"/>
      </top>
      <bottom style="thin">
        <color rgb="FFB0B7BB"/>
      </bottom>
      <diagonal/>
    </border>
    <border>
      <left style="thin">
        <color rgb="FFB0B7BB"/>
      </left>
      <right style="thin">
        <color rgb="FFB0B7BB"/>
      </right>
      <top/>
      <bottom style="thin">
        <color rgb="FFB0B7BB"/>
      </bottom>
      <diagonal/>
    </border>
    <border>
      <left style="medium">
        <color indexed="64"/>
      </left>
      <right style="thin">
        <color rgb="FFB0B7BB"/>
      </right>
      <top style="medium">
        <color indexed="64"/>
      </top>
      <bottom style="thin">
        <color rgb="FFB0B7BB"/>
      </bottom>
      <diagonal/>
    </border>
    <border>
      <left style="medium">
        <color indexed="64"/>
      </left>
      <right style="thin">
        <color rgb="FFB0B7BB"/>
      </right>
      <top style="thin">
        <color rgb="FFB0B7BB"/>
      </top>
      <bottom style="thin">
        <color rgb="FFB0B7BB"/>
      </bottom>
      <diagonal/>
    </border>
    <border>
      <left style="medium">
        <color indexed="64"/>
      </left>
      <right style="thin">
        <color rgb="FFB0B7BB"/>
      </right>
      <top style="thin">
        <color rgb="FFB0B7BB"/>
      </top>
      <bottom style="medium">
        <color indexed="64"/>
      </bottom>
      <diagonal/>
    </border>
    <border>
      <left style="thin">
        <color indexed="64"/>
      </left>
      <right/>
      <top style="thin">
        <color indexed="64"/>
      </top>
      <bottom style="thin">
        <color rgb="FFB0B7BB"/>
      </bottom>
      <diagonal/>
    </border>
    <border>
      <left/>
      <right/>
      <top style="thin">
        <color indexed="64"/>
      </top>
      <bottom style="thin">
        <color rgb="FFB0B7BB"/>
      </bottom>
      <diagonal/>
    </border>
    <border>
      <left/>
      <right style="thin">
        <color indexed="64"/>
      </right>
      <top style="thin">
        <color indexed="64"/>
      </top>
      <bottom style="thin">
        <color rgb="FFB0B7BB"/>
      </bottom>
      <diagonal/>
    </border>
    <border>
      <left style="thin">
        <color indexed="64"/>
      </left>
      <right style="thin">
        <color rgb="FFB0B7BB"/>
      </right>
      <top style="thin">
        <color rgb="FFB0B7BB"/>
      </top>
      <bottom style="thin">
        <color rgb="FFB0B7BB"/>
      </bottom>
      <diagonal/>
    </border>
    <border>
      <left style="thin">
        <color rgb="FFB0B7BB"/>
      </left>
      <right style="thin">
        <color indexed="64"/>
      </right>
      <top style="thin">
        <color rgb="FFB0B7BB"/>
      </top>
      <bottom style="thin">
        <color rgb="FFB0B7BB"/>
      </bottom>
      <diagonal/>
    </border>
    <border>
      <left style="thin">
        <color indexed="64"/>
      </left>
      <right style="thin">
        <color rgb="FFC1C1C1"/>
      </right>
      <top style="thin">
        <color rgb="FFC1C1C1"/>
      </top>
      <bottom style="thin">
        <color rgb="FFC1C1C1"/>
      </bottom>
      <diagonal/>
    </border>
    <border>
      <left style="thin">
        <color rgb="FFC1C1C1"/>
      </left>
      <right style="thin">
        <color indexed="64"/>
      </right>
      <top style="thin">
        <color rgb="FFC1C1C1"/>
      </top>
      <bottom style="thin">
        <color rgb="FFC1C1C1"/>
      </bottom>
      <diagonal/>
    </border>
    <border>
      <left style="thin">
        <color indexed="64"/>
      </left>
      <right style="thin">
        <color rgb="FFC1C1C1"/>
      </right>
      <top style="thin">
        <color rgb="FFC1C1C1"/>
      </top>
      <bottom style="thin">
        <color indexed="64"/>
      </bottom>
      <diagonal/>
    </border>
    <border>
      <left style="thin">
        <color rgb="FFC1C1C1"/>
      </left>
      <right style="thin">
        <color rgb="FFC1C1C1"/>
      </right>
      <top style="thin">
        <color rgb="FFC1C1C1"/>
      </top>
      <bottom style="thin">
        <color indexed="64"/>
      </bottom>
      <diagonal/>
    </border>
    <border>
      <left style="thin">
        <color rgb="FFC1C1C1"/>
      </left>
      <right style="thin">
        <color indexed="64"/>
      </right>
      <top style="thin">
        <color rgb="FFC1C1C1"/>
      </top>
      <bottom style="thin">
        <color indexed="64"/>
      </bottom>
      <diagonal/>
    </border>
    <border>
      <left style="thin">
        <color rgb="FFB0B7BB"/>
      </left>
      <right style="medium">
        <color indexed="64"/>
      </right>
      <top style="thin">
        <color rgb="FFB0B7BB"/>
      </top>
      <bottom style="thin">
        <color rgb="FFB0B7BB"/>
      </bottom>
      <diagonal/>
    </border>
  </borders>
  <cellStyleXfs count="4">
    <xf numFmtId="0" fontId="0" fillId="0" borderId="0"/>
    <xf numFmtId="9" fontId="1" fillId="0" borderId="0" applyFont="0" applyFill="0" applyBorder="0" applyAlignment="0" applyProtection="0"/>
    <xf numFmtId="0" fontId="8" fillId="0" borderId="0" applyNumberFormat="0" applyFill="0" applyBorder="0" applyAlignment="0" applyProtection="0"/>
    <xf numFmtId="43" fontId="1" fillId="0" borderId="0" applyFont="0" applyFill="0" applyBorder="0" applyAlignment="0" applyProtection="0"/>
  </cellStyleXfs>
  <cellXfs count="511">
    <xf numFmtId="0" fontId="0" fillId="0" borderId="0" xfId="0"/>
    <xf numFmtId="0" fontId="2" fillId="0" borderId="0" xfId="0" applyFont="1"/>
    <xf numFmtId="0" fontId="2" fillId="0" borderId="0" xfId="0" applyFont="1" applyAlignment="1">
      <alignment vertical="top"/>
    </xf>
    <xf numFmtId="0" fontId="0" fillId="0" borderId="0" xfId="0" applyAlignment="1">
      <alignment vertical="top"/>
    </xf>
    <xf numFmtId="0" fontId="3" fillId="2" borderId="0" xfId="0" applyFont="1" applyFill="1" applyAlignment="1">
      <alignment vertical="center"/>
    </xf>
    <xf numFmtId="0" fontId="3" fillId="0" borderId="0" xfId="0" applyFont="1" applyAlignment="1">
      <alignment vertical="center"/>
    </xf>
    <xf numFmtId="0" fontId="0" fillId="0" borderId="0" xfId="0" applyAlignment="1">
      <alignment horizontal="right"/>
    </xf>
    <xf numFmtId="15" fontId="0" fillId="0" borderId="0" xfId="0" applyNumberFormat="1"/>
    <xf numFmtId="14" fontId="0" fillId="0" borderId="0" xfId="0" applyNumberFormat="1"/>
    <xf numFmtId="15" fontId="0" fillId="0" borderId="0" xfId="0" applyNumberFormat="1" applyAlignment="1">
      <alignment horizontal="right"/>
    </xf>
    <xf numFmtId="14" fontId="0" fillId="0" borderId="0" xfId="0" applyNumberFormat="1" applyAlignment="1">
      <alignment horizontal="right"/>
    </xf>
    <xf numFmtId="0" fontId="0" fillId="2" borderId="0" xfId="0" applyFill="1"/>
    <xf numFmtId="0" fontId="0" fillId="2" borderId="0" xfId="0" applyFill="1" applyAlignment="1">
      <alignment horizontal="right"/>
    </xf>
    <xf numFmtId="0" fontId="2" fillId="0" borderId="0" xfId="0" applyFont="1" applyAlignment="1">
      <alignment horizontal="right"/>
    </xf>
    <xf numFmtId="0" fontId="2" fillId="2" borderId="0" xfId="0" applyFont="1" applyFill="1"/>
    <xf numFmtId="0" fontId="2" fillId="2" borderId="0" xfId="0" applyFont="1" applyFill="1" applyAlignment="1">
      <alignment horizontal="right"/>
    </xf>
    <xf numFmtId="3" fontId="0" fillId="0" borderId="0" xfId="0" applyNumberFormat="1"/>
    <xf numFmtId="164" fontId="0" fillId="0" borderId="0" xfId="0" applyNumberFormat="1"/>
    <xf numFmtId="2" fontId="0" fillId="0" borderId="0" xfId="0" applyNumberFormat="1"/>
    <xf numFmtId="165" fontId="0" fillId="0" borderId="0" xfId="0" applyNumberFormat="1"/>
    <xf numFmtId="0" fontId="0" fillId="3" borderId="0" xfId="0" applyFill="1"/>
    <xf numFmtId="164" fontId="0" fillId="3" borderId="0" xfId="0" applyNumberFormat="1" applyFill="1"/>
    <xf numFmtId="1" fontId="0" fillId="0" borderId="0" xfId="0" applyNumberFormat="1"/>
    <xf numFmtId="1" fontId="0" fillId="3" borderId="0" xfId="1" applyNumberFormat="1" applyFont="1" applyFill="1"/>
    <xf numFmtId="1" fontId="0" fillId="0" borderId="0" xfId="1" applyNumberFormat="1" applyFont="1"/>
    <xf numFmtId="0" fontId="0" fillId="0" borderId="0" xfId="0" applyAlignment="1">
      <alignment horizontal="right" vertical="center"/>
    </xf>
    <xf numFmtId="0" fontId="4" fillId="2" borderId="0" xfId="0" applyFont="1" applyFill="1"/>
    <xf numFmtId="0" fontId="0" fillId="0" borderId="4" xfId="0" applyBorder="1" applyAlignment="1">
      <alignment vertical="center" wrapText="1"/>
    </xf>
    <xf numFmtId="0" fontId="0" fillId="0" borderId="0" xfId="0" applyBorder="1" applyAlignment="1">
      <alignment vertical="center" wrapText="1"/>
    </xf>
    <xf numFmtId="0" fontId="0" fillId="3" borderId="0" xfId="0" applyFill="1" applyAlignment="1">
      <alignment horizontal="right"/>
    </xf>
    <xf numFmtId="0" fontId="4" fillId="0" borderId="0" xfId="0" applyFont="1" applyAlignment="1"/>
    <xf numFmtId="167" fontId="0" fillId="0" borderId="0" xfId="0" applyNumberFormat="1"/>
    <xf numFmtId="167" fontId="2" fillId="2" borderId="0" xfId="0" applyNumberFormat="1" applyFont="1" applyFill="1" applyAlignment="1">
      <alignment horizontal="right"/>
    </xf>
    <xf numFmtId="167" fontId="0" fillId="0" borderId="0" xfId="0" applyNumberFormat="1" applyAlignment="1">
      <alignment horizontal="right"/>
    </xf>
    <xf numFmtId="0" fontId="2" fillId="2" borderId="0" xfId="0" applyFont="1" applyFill="1" applyAlignment="1">
      <alignment vertical="top"/>
    </xf>
    <xf numFmtId="0" fontId="2" fillId="4" borderId="0" xfId="0" applyFont="1" applyFill="1"/>
    <xf numFmtId="0" fontId="2" fillId="5" borderId="0" xfId="0" applyFont="1" applyFill="1" applyAlignment="1">
      <alignment vertical="top"/>
    </xf>
    <xf numFmtId="0" fontId="2" fillId="5" borderId="0" xfId="0" applyFont="1" applyFill="1" applyAlignment="1">
      <alignment horizontal="right" vertical="top"/>
    </xf>
    <xf numFmtId="0" fontId="2" fillId="6" borderId="0" xfId="0" applyFont="1" applyFill="1"/>
    <xf numFmtId="0" fontId="2" fillId="6" borderId="0" xfId="0" applyFont="1" applyFill="1" applyAlignment="1">
      <alignment horizontal="right"/>
    </xf>
    <xf numFmtId="0" fontId="2" fillId="7" borderId="0" xfId="0" applyFont="1" applyFill="1" applyAlignment="1">
      <alignment horizontal="left" vertical="top"/>
    </xf>
    <xf numFmtId="0" fontId="2" fillId="7" borderId="0" xfId="0" applyFont="1" applyFill="1" applyAlignment="1">
      <alignment horizontal="right" vertical="top"/>
    </xf>
    <xf numFmtId="0" fontId="2" fillId="0" borderId="0" xfId="0" applyFont="1" applyAlignment="1">
      <alignment horizontal="center"/>
    </xf>
    <xf numFmtId="0" fontId="0" fillId="0" borderId="0" xfId="0" applyAlignment="1">
      <alignment horizontal="center"/>
    </xf>
    <xf numFmtId="0" fontId="0" fillId="2" borderId="0" xfId="0" applyFill="1" applyAlignment="1">
      <alignment vertical="center"/>
    </xf>
    <xf numFmtId="0" fontId="0" fillId="0" borderId="0" xfId="0" applyAlignment="1">
      <alignment vertical="center"/>
    </xf>
    <xf numFmtId="0" fontId="7" fillId="0" borderId="4" xfId="0" applyFont="1" applyBorder="1" applyAlignment="1">
      <alignment horizontal="left" vertical="center" wrapText="1" indent="1"/>
    </xf>
    <xf numFmtId="0" fontId="5" fillId="0" borderId="0" xfId="0" applyFont="1" applyAlignment="1">
      <alignment vertical="center"/>
    </xf>
    <xf numFmtId="0" fontId="3" fillId="2" borderId="2" xfId="0" applyFont="1" applyFill="1" applyBorder="1" applyAlignment="1">
      <alignment horizontal="left" vertical="top" wrapText="1"/>
    </xf>
    <xf numFmtId="0" fontId="3" fillId="2" borderId="2" xfId="0" applyFont="1" applyFill="1" applyBorder="1" applyAlignment="1">
      <alignment vertical="center" wrapText="1"/>
    </xf>
    <xf numFmtId="0" fontId="7" fillId="0" borderId="7" xfId="0" applyFont="1" applyBorder="1" applyAlignment="1">
      <alignment horizontal="left" vertical="center" wrapText="1" indent="1"/>
    </xf>
    <xf numFmtId="0" fontId="0" fillId="0" borderId="9" xfId="0" applyBorder="1"/>
    <xf numFmtId="0" fontId="9" fillId="0" borderId="6" xfId="0" applyFont="1" applyBorder="1" applyAlignment="1">
      <alignment vertical="center" wrapText="1"/>
    </xf>
    <xf numFmtId="0" fontId="10" fillId="0" borderId="7" xfId="0" applyFont="1" applyBorder="1" applyAlignment="1">
      <alignment vertical="center" wrapText="1"/>
    </xf>
    <xf numFmtId="0" fontId="9" fillId="0" borderId="7" xfId="0" applyFont="1" applyBorder="1" applyAlignment="1">
      <alignment vertical="center" wrapText="1"/>
    </xf>
    <xf numFmtId="0" fontId="9" fillId="0" borderId="3" xfId="0" applyFont="1" applyBorder="1" applyAlignment="1">
      <alignment vertical="top" wrapText="1"/>
    </xf>
    <xf numFmtId="0" fontId="10" fillId="0" borderId="3" xfId="0" applyFont="1" applyBorder="1" applyAlignment="1">
      <alignment vertical="top" wrapText="1"/>
    </xf>
    <xf numFmtId="0" fontId="11" fillId="0" borderId="0" xfId="0" applyFont="1" applyAlignment="1">
      <alignment vertical="top"/>
    </xf>
    <xf numFmtId="0" fontId="10" fillId="0" borderId="3" xfId="0" applyFont="1" applyBorder="1" applyAlignment="1">
      <alignment horizontal="left" vertical="top" wrapText="1" indent="1"/>
    </xf>
    <xf numFmtId="0" fontId="9" fillId="0" borderId="3" xfId="0" applyFont="1" applyBorder="1" applyAlignment="1">
      <alignment vertical="center" wrapText="1"/>
    </xf>
    <xf numFmtId="0" fontId="10" fillId="0" borderId="8" xfId="0" applyFont="1" applyBorder="1" applyAlignment="1">
      <alignment vertical="center" wrapText="1"/>
    </xf>
    <xf numFmtId="0" fontId="11" fillId="0" borderId="3" xfId="0" applyFont="1" applyBorder="1"/>
    <xf numFmtId="0" fontId="9" fillId="0" borderId="5" xfId="0" applyFont="1" applyBorder="1" applyAlignment="1">
      <alignment vertical="center" wrapText="1"/>
    </xf>
    <xf numFmtId="0" fontId="11" fillId="0" borderId="5" xfId="0" applyFont="1" applyBorder="1"/>
    <xf numFmtId="0" fontId="11" fillId="0" borderId="4" xfId="0" applyFont="1" applyBorder="1" applyAlignment="1">
      <alignment horizontal="left" vertical="center" wrapText="1" indent="1"/>
    </xf>
    <xf numFmtId="0" fontId="11" fillId="0" borderId="6" xfId="0" applyFont="1" applyBorder="1"/>
    <xf numFmtId="0" fontId="9" fillId="0" borderId="1" xfId="0" applyFont="1" applyBorder="1" applyAlignment="1">
      <alignment vertical="center" wrapText="1"/>
    </xf>
    <xf numFmtId="0" fontId="10" fillId="0" borderId="1" xfId="0" applyFont="1" applyBorder="1" applyAlignment="1">
      <alignment vertical="center" wrapText="1"/>
    </xf>
    <xf numFmtId="0" fontId="10" fillId="0" borderId="4" xfId="0" applyFont="1" applyBorder="1" applyAlignment="1">
      <alignment horizontal="left" vertical="center" wrapText="1" indent="1"/>
    </xf>
    <xf numFmtId="0" fontId="9" fillId="0" borderId="1" xfId="0" applyFont="1" applyBorder="1" applyAlignment="1">
      <alignment vertical="top" wrapText="1"/>
    </xf>
    <xf numFmtId="0" fontId="10" fillId="0" borderId="1" xfId="0" applyFont="1" applyBorder="1" applyAlignment="1">
      <alignment vertical="top" wrapText="1"/>
    </xf>
    <xf numFmtId="0" fontId="11" fillId="0" borderId="9" xfId="0" applyFont="1" applyBorder="1" applyAlignment="1">
      <alignment vertical="top"/>
    </xf>
    <xf numFmtId="0" fontId="11" fillId="0" borderId="2" xfId="0" applyFont="1" applyBorder="1" applyAlignment="1">
      <alignment vertical="top" wrapText="1"/>
    </xf>
    <xf numFmtId="0" fontId="12" fillId="0" borderId="2" xfId="0" applyFont="1" applyBorder="1" applyAlignment="1">
      <alignment vertical="center" wrapText="1"/>
    </xf>
    <xf numFmtId="0" fontId="10" fillId="0" borderId="4" xfId="0" applyFont="1" applyBorder="1" applyAlignment="1">
      <alignment horizontal="left" vertical="center" wrapText="1"/>
    </xf>
    <xf numFmtId="0" fontId="10" fillId="0" borderId="7" xfId="0" applyFont="1" applyBorder="1" applyAlignment="1">
      <alignment horizontal="left" vertical="center" wrapText="1" indent="1"/>
    </xf>
    <xf numFmtId="0" fontId="0" fillId="0" borderId="0" xfId="0" applyFont="1" applyAlignment="1">
      <alignment horizontal="center"/>
    </xf>
    <xf numFmtId="0" fontId="3" fillId="0" borderId="0" xfId="0" applyFont="1" applyAlignment="1">
      <alignment horizontal="left"/>
    </xf>
    <xf numFmtId="0" fontId="0" fillId="0" borderId="0" xfId="0" pivotButton="1"/>
    <xf numFmtId="0" fontId="0" fillId="0" borderId="0" xfId="0" applyNumberFormat="1"/>
    <xf numFmtId="0" fontId="15" fillId="0" borderId="0" xfId="0" applyFont="1" applyAlignment="1">
      <alignment wrapText="1"/>
    </xf>
    <xf numFmtId="0" fontId="4" fillId="0" borderId="0" xfId="0" applyFont="1" applyAlignment="1">
      <alignment vertical="center"/>
    </xf>
    <xf numFmtId="0" fontId="2" fillId="0" borderId="0" xfId="0" applyFont="1" applyAlignment="1">
      <alignment vertical="center"/>
    </xf>
    <xf numFmtId="1" fontId="2" fillId="0" borderId="0" xfId="0" applyNumberFormat="1" applyFont="1"/>
    <xf numFmtId="1" fontId="0" fillId="2" borderId="0" xfId="0" applyNumberFormat="1" applyFill="1"/>
    <xf numFmtId="0" fontId="14" fillId="2" borderId="0" xfId="0" applyFont="1" applyFill="1" applyAlignment="1">
      <alignment vertical="center"/>
    </xf>
    <xf numFmtId="0" fontId="14" fillId="0" borderId="0" xfId="0" applyFont="1" applyAlignment="1">
      <alignment vertical="center"/>
    </xf>
    <xf numFmtId="165" fontId="0" fillId="0" borderId="0" xfId="0" applyNumberFormat="1" applyAlignment="1">
      <alignment horizontal="right"/>
    </xf>
    <xf numFmtId="165" fontId="2" fillId="2" borderId="0" xfId="0" applyNumberFormat="1" applyFont="1" applyFill="1" applyAlignment="1">
      <alignment horizontal="right"/>
    </xf>
    <xf numFmtId="166" fontId="0" fillId="0" borderId="0" xfId="1" applyNumberFormat="1" applyFont="1" applyAlignment="1">
      <alignment horizontal="right"/>
    </xf>
    <xf numFmtId="165" fontId="2" fillId="2" borderId="0" xfId="0" quotePrefix="1" applyNumberFormat="1" applyFont="1" applyFill="1" applyAlignment="1">
      <alignment horizontal="right"/>
    </xf>
    <xf numFmtId="165" fontId="0" fillId="3" borderId="0" xfId="0" applyNumberFormat="1" applyFill="1" applyAlignment="1">
      <alignment horizontal="right"/>
    </xf>
    <xf numFmtId="166" fontId="0" fillId="3" borderId="0" xfId="1" applyNumberFormat="1" applyFont="1" applyFill="1" applyAlignment="1">
      <alignment horizontal="right"/>
    </xf>
    <xf numFmtId="0" fontId="0" fillId="3" borderId="0" xfId="0" applyFont="1" applyFill="1"/>
    <xf numFmtId="165" fontId="2" fillId="2" borderId="0" xfId="0" applyNumberFormat="1" applyFont="1" applyFill="1" applyAlignment="1">
      <alignment horizontal="left"/>
    </xf>
    <xf numFmtId="0" fontId="0" fillId="0" borderId="0" xfId="0" applyAlignment="1">
      <alignment horizontal="center" vertical="center"/>
    </xf>
    <xf numFmtId="0" fontId="16" fillId="0" borderId="0" xfId="0" applyFont="1"/>
    <xf numFmtId="165" fontId="16" fillId="0" borderId="0" xfId="0" applyNumberFormat="1" applyFont="1" applyAlignment="1">
      <alignment horizontal="right"/>
    </xf>
    <xf numFmtId="0" fontId="16" fillId="0" borderId="0" xfId="0" applyFont="1" applyAlignment="1">
      <alignment horizontal="right"/>
    </xf>
    <xf numFmtId="166" fontId="16" fillId="0" borderId="0" xfId="1" applyNumberFormat="1" applyFont="1" applyAlignment="1">
      <alignment horizontal="right"/>
    </xf>
    <xf numFmtId="0" fontId="0" fillId="8" borderId="0" xfId="0" applyFill="1" applyAlignment="1">
      <alignment horizontal="left"/>
    </xf>
    <xf numFmtId="0" fontId="17" fillId="9" borderId="10" xfId="0" applyFont="1" applyFill="1" applyBorder="1" applyAlignment="1">
      <alignment horizontal="left" wrapText="1"/>
    </xf>
    <xf numFmtId="0" fontId="0" fillId="10" borderId="11" xfId="0" applyFill="1" applyBorder="1" applyAlignment="1">
      <alignment horizontal="left" wrapText="1"/>
    </xf>
    <xf numFmtId="0" fontId="17" fillId="9" borderId="10" xfId="0" applyFont="1" applyFill="1" applyBorder="1" applyAlignment="1">
      <alignment horizontal="left"/>
    </xf>
    <xf numFmtId="0" fontId="17" fillId="9" borderId="10" xfId="0" applyFont="1" applyFill="1" applyBorder="1" applyAlignment="1">
      <alignment horizontal="right"/>
    </xf>
    <xf numFmtId="168" fontId="0" fillId="10" borderId="11" xfId="0" applyNumberFormat="1" applyFill="1" applyBorder="1" applyAlignment="1">
      <alignment horizontal="right"/>
    </xf>
    <xf numFmtId="169" fontId="0" fillId="10" borderId="11" xfId="0" applyNumberFormat="1" applyFill="1" applyBorder="1" applyAlignment="1">
      <alignment horizontal="right"/>
    </xf>
    <xf numFmtId="170" fontId="0" fillId="10" borderId="11" xfId="0" applyNumberFormat="1" applyFill="1" applyBorder="1" applyAlignment="1">
      <alignment horizontal="right"/>
    </xf>
    <xf numFmtId="171" fontId="0" fillId="10" borderId="11" xfId="0" applyNumberFormat="1" applyFill="1" applyBorder="1" applyAlignment="1">
      <alignment horizontal="right"/>
    </xf>
    <xf numFmtId="0" fontId="17" fillId="9" borderId="10" xfId="0" applyFont="1" applyFill="1" applyBorder="1" applyAlignment="1">
      <alignment horizontal="center"/>
    </xf>
    <xf numFmtId="172" fontId="0" fillId="10" borderId="11" xfId="0" applyNumberFormat="1" applyFill="1" applyBorder="1" applyAlignment="1">
      <alignment horizontal="right" wrapText="1"/>
    </xf>
    <xf numFmtId="0" fontId="0" fillId="10" borderId="11" xfId="0" applyFill="1" applyBorder="1" applyAlignment="1">
      <alignment horizontal="right" wrapText="1"/>
    </xf>
    <xf numFmtId="164" fontId="18" fillId="8" borderId="0" xfId="0" applyNumberFormat="1" applyFont="1" applyFill="1" applyAlignment="1">
      <alignment horizontal="left" textRotation="60"/>
    </xf>
    <xf numFmtId="164" fontId="18" fillId="3" borderId="0" xfId="0" applyNumberFormat="1" applyFont="1" applyFill="1" applyAlignment="1">
      <alignment horizontal="left" textRotation="60"/>
    </xf>
    <xf numFmtId="164" fontId="19" fillId="8" borderId="0" xfId="0" applyNumberFormat="1" applyFont="1" applyFill="1" applyAlignment="1">
      <alignment horizontal="left" textRotation="60"/>
    </xf>
    <xf numFmtId="0" fontId="0" fillId="8" borderId="0" xfId="0" applyFill="1" applyAlignment="1">
      <alignment horizontal="left" textRotation="60"/>
    </xf>
    <xf numFmtId="164" fontId="20" fillId="8" borderId="0" xfId="0" applyNumberFormat="1" applyFont="1" applyFill="1" applyAlignment="1">
      <alignment horizontal="left"/>
    </xf>
    <xf numFmtId="164" fontId="21" fillId="8" borderId="0" xfId="0" applyNumberFormat="1" applyFont="1" applyFill="1" applyAlignment="1">
      <alignment horizontal="left"/>
    </xf>
    <xf numFmtId="0" fontId="22" fillId="8" borderId="0" xfId="0" applyFont="1" applyFill="1" applyAlignment="1">
      <alignment horizontal="left"/>
    </xf>
    <xf numFmtId="164" fontId="18" fillId="8" borderId="0" xfId="0" applyNumberFormat="1" applyFont="1" applyFill="1" applyAlignment="1">
      <alignment horizontal="left"/>
    </xf>
    <xf numFmtId="164" fontId="19" fillId="8" borderId="0" xfId="0" applyNumberFormat="1" applyFont="1" applyFill="1" applyAlignment="1">
      <alignment horizontal="left"/>
    </xf>
    <xf numFmtId="0" fontId="23" fillId="8" borderId="0" xfId="0" applyFont="1" applyFill="1" applyAlignment="1">
      <alignment horizontal="left"/>
    </xf>
    <xf numFmtId="164" fontId="18" fillId="3" borderId="0" xfId="0" applyNumberFormat="1" applyFont="1" applyFill="1" applyAlignment="1">
      <alignment horizontal="left"/>
    </xf>
    <xf numFmtId="164" fontId="24" fillId="8" borderId="1" xfId="0" applyNumberFormat="1" applyFont="1" applyFill="1" applyBorder="1" applyAlignment="1">
      <alignment horizontal="left"/>
    </xf>
    <xf numFmtId="164" fontId="25" fillId="8" borderId="1" xfId="0" applyNumberFormat="1" applyFont="1" applyFill="1" applyBorder="1" applyAlignment="1">
      <alignment horizontal="left"/>
    </xf>
    <xf numFmtId="164" fontId="18" fillId="8" borderId="1" xfId="0" applyNumberFormat="1" applyFont="1" applyFill="1" applyBorder="1" applyAlignment="1">
      <alignment horizontal="left"/>
    </xf>
    <xf numFmtId="164" fontId="26" fillId="2" borderId="0" xfId="0" applyNumberFormat="1" applyFont="1" applyFill="1" applyAlignment="1">
      <alignment horizontal="left"/>
    </xf>
    <xf numFmtId="0" fontId="11" fillId="2" borderId="0" xfId="0" applyFont="1" applyFill="1"/>
    <xf numFmtId="0" fontId="4" fillId="11" borderId="0" xfId="0" applyFont="1" applyFill="1"/>
    <xf numFmtId="0" fontId="0" fillId="11" borderId="0" xfId="0" applyFill="1"/>
    <xf numFmtId="0" fontId="17" fillId="9" borderId="10" xfId="0" applyFont="1" applyFill="1" applyBorder="1" applyAlignment="1">
      <alignment horizontal="right" wrapText="1"/>
    </xf>
    <xf numFmtId="173" fontId="0" fillId="10" borderId="11" xfId="0" applyNumberFormat="1" applyFill="1" applyBorder="1" applyAlignment="1">
      <alignment horizontal="right"/>
    </xf>
    <xf numFmtId="174" fontId="0" fillId="10" borderId="11" xfId="0" applyNumberFormat="1" applyFill="1" applyBorder="1" applyAlignment="1">
      <alignment horizontal="right"/>
    </xf>
    <xf numFmtId="175" fontId="0" fillId="10" borderId="11" xfId="0" applyNumberFormat="1" applyFill="1" applyBorder="1" applyAlignment="1">
      <alignment horizontal="right"/>
    </xf>
    <xf numFmtId="165" fontId="0" fillId="10" borderId="11" xfId="0" applyNumberFormat="1" applyFill="1" applyBorder="1" applyAlignment="1">
      <alignment horizontal="right"/>
    </xf>
    <xf numFmtId="176" fontId="0" fillId="10" borderId="11" xfId="0" applyNumberFormat="1" applyFill="1" applyBorder="1" applyAlignment="1">
      <alignment horizontal="right"/>
    </xf>
    <xf numFmtId="177" fontId="0" fillId="10" borderId="11" xfId="0" applyNumberFormat="1" applyFill="1" applyBorder="1" applyAlignment="1">
      <alignment horizontal="right"/>
    </xf>
    <xf numFmtId="0" fontId="0" fillId="10" borderId="11" xfId="0" applyFill="1" applyBorder="1" applyAlignment="1">
      <alignment horizontal="right"/>
    </xf>
    <xf numFmtId="0" fontId="2" fillId="11" borderId="0" xfId="0" applyFont="1" applyFill="1"/>
    <xf numFmtId="0" fontId="0" fillId="3" borderId="11" xfId="0" applyFill="1" applyBorder="1" applyAlignment="1">
      <alignment horizontal="right"/>
    </xf>
    <xf numFmtId="165" fontId="0" fillId="3" borderId="11" xfId="0" applyNumberFormat="1" applyFill="1" applyBorder="1" applyAlignment="1">
      <alignment horizontal="right"/>
    </xf>
    <xf numFmtId="0" fontId="17" fillId="3" borderId="10" xfId="0" applyFont="1" applyFill="1" applyBorder="1" applyAlignment="1">
      <alignment horizontal="left"/>
    </xf>
    <xf numFmtId="173" fontId="0" fillId="3" borderId="11" xfId="0" applyNumberFormat="1" applyFill="1" applyBorder="1" applyAlignment="1">
      <alignment horizontal="right"/>
    </xf>
    <xf numFmtId="174" fontId="0" fillId="3" borderId="11" xfId="0" applyNumberFormat="1" applyFill="1" applyBorder="1" applyAlignment="1">
      <alignment horizontal="right"/>
    </xf>
    <xf numFmtId="175" fontId="0" fillId="3" borderId="11" xfId="0" applyNumberFormat="1" applyFill="1" applyBorder="1" applyAlignment="1">
      <alignment horizontal="right"/>
    </xf>
    <xf numFmtId="176" fontId="0" fillId="3" borderId="11" xfId="0" applyNumberFormat="1" applyFill="1" applyBorder="1" applyAlignment="1">
      <alignment horizontal="right"/>
    </xf>
    <xf numFmtId="178" fontId="0" fillId="10" borderId="11" xfId="0" applyNumberFormat="1" applyFill="1" applyBorder="1" applyAlignment="1">
      <alignment horizontal="right"/>
    </xf>
    <xf numFmtId="168" fontId="17" fillId="9" borderId="10" xfId="0" applyNumberFormat="1" applyFont="1" applyFill="1" applyBorder="1" applyAlignment="1">
      <alignment horizontal="right"/>
    </xf>
    <xf numFmtId="179" fontId="17" fillId="9" borderId="10" xfId="0" applyNumberFormat="1" applyFont="1" applyFill="1" applyBorder="1" applyAlignment="1">
      <alignment horizontal="right"/>
    </xf>
    <xf numFmtId="172" fontId="0" fillId="10" borderId="11" xfId="0" applyNumberFormat="1" applyFill="1" applyBorder="1" applyAlignment="1">
      <alignment horizontal="right"/>
    </xf>
    <xf numFmtId="180" fontId="0" fillId="10" borderId="11" xfId="0" applyNumberFormat="1" applyFill="1" applyBorder="1" applyAlignment="1">
      <alignment horizontal="right"/>
    </xf>
    <xf numFmtId="181" fontId="0" fillId="10" borderId="11" xfId="0" applyNumberFormat="1" applyFill="1" applyBorder="1" applyAlignment="1">
      <alignment horizontal="right"/>
    </xf>
    <xf numFmtId="182" fontId="0" fillId="10" borderId="11" xfId="0" applyNumberFormat="1" applyFill="1" applyBorder="1" applyAlignment="1">
      <alignment horizontal="right"/>
    </xf>
    <xf numFmtId="183" fontId="0" fillId="10" borderId="11" xfId="0" applyNumberFormat="1" applyFill="1" applyBorder="1" applyAlignment="1">
      <alignment horizontal="right"/>
    </xf>
    <xf numFmtId="184" fontId="0" fillId="10" borderId="11" xfId="0" applyNumberFormat="1" applyFill="1" applyBorder="1" applyAlignment="1">
      <alignment horizontal="right"/>
    </xf>
    <xf numFmtId="185" fontId="0" fillId="10" borderId="11" xfId="0" applyNumberFormat="1" applyFill="1" applyBorder="1" applyAlignment="1">
      <alignment horizontal="right"/>
    </xf>
    <xf numFmtId="186" fontId="0" fillId="10" borderId="11" xfId="0" applyNumberFormat="1" applyFill="1" applyBorder="1" applyAlignment="1">
      <alignment horizontal="right"/>
    </xf>
    <xf numFmtId="187" fontId="0" fillId="10" borderId="11" xfId="0" applyNumberFormat="1" applyFill="1" applyBorder="1" applyAlignment="1">
      <alignment horizontal="right"/>
    </xf>
    <xf numFmtId="188" fontId="0" fillId="10" borderId="11" xfId="0" applyNumberFormat="1" applyFill="1" applyBorder="1" applyAlignment="1">
      <alignment horizontal="right"/>
    </xf>
    <xf numFmtId="187" fontId="0" fillId="3" borderId="11" xfId="0" applyNumberFormat="1" applyFill="1" applyBorder="1" applyAlignment="1">
      <alignment horizontal="right"/>
    </xf>
    <xf numFmtId="0" fontId="2" fillId="3" borderId="0" xfId="0" applyFont="1" applyFill="1"/>
    <xf numFmtId="180" fontId="0" fillId="3" borderId="11" xfId="0" applyNumberFormat="1" applyFill="1" applyBorder="1" applyAlignment="1">
      <alignment horizontal="right"/>
    </xf>
    <xf numFmtId="189" fontId="0" fillId="10" borderId="11" xfId="0" applyNumberFormat="1" applyFill="1" applyBorder="1" applyAlignment="1">
      <alignment horizontal="right"/>
    </xf>
    <xf numFmtId="190" fontId="0" fillId="10" borderId="11" xfId="0" applyNumberFormat="1" applyFill="1" applyBorder="1" applyAlignment="1">
      <alignment horizontal="right"/>
    </xf>
    <xf numFmtId="191" fontId="0" fillId="10" borderId="11" xfId="0" applyNumberFormat="1" applyFill="1" applyBorder="1" applyAlignment="1">
      <alignment horizontal="right"/>
    </xf>
    <xf numFmtId="179" fontId="0" fillId="10" borderId="11" xfId="0" applyNumberFormat="1" applyFill="1" applyBorder="1" applyAlignment="1">
      <alignment horizontal="right"/>
    </xf>
    <xf numFmtId="0" fontId="0" fillId="10" borderId="11" xfId="0" applyFill="1" applyBorder="1" applyAlignment="1">
      <alignment horizontal="left"/>
    </xf>
    <xf numFmtId="0" fontId="0" fillId="3" borderId="0" xfId="0" applyFill="1" applyAlignment="1">
      <alignment horizontal="left"/>
    </xf>
    <xf numFmtId="185" fontId="0" fillId="3" borderId="11" xfId="0" applyNumberFormat="1" applyFill="1" applyBorder="1" applyAlignment="1">
      <alignment horizontal="right"/>
    </xf>
    <xf numFmtId="192" fontId="17" fillId="9" borderId="10" xfId="0" applyNumberFormat="1" applyFont="1" applyFill="1" applyBorder="1" applyAlignment="1">
      <alignment horizontal="right"/>
    </xf>
    <xf numFmtId="192" fontId="0" fillId="10" borderId="11" xfId="0" applyNumberFormat="1" applyFill="1" applyBorder="1" applyAlignment="1">
      <alignment horizontal="right"/>
    </xf>
    <xf numFmtId="193" fontId="0" fillId="10" borderId="11" xfId="0" applyNumberFormat="1" applyFill="1" applyBorder="1" applyAlignment="1">
      <alignment horizontal="right"/>
    </xf>
    <xf numFmtId="0" fontId="17" fillId="8" borderId="0" xfId="0" applyFont="1" applyFill="1" applyAlignment="1">
      <alignment horizontal="center"/>
    </xf>
    <xf numFmtId="194" fontId="0" fillId="10" borderId="11" xfId="0" applyNumberFormat="1" applyFill="1" applyBorder="1" applyAlignment="1">
      <alignment horizontal="right"/>
    </xf>
    <xf numFmtId="0" fontId="0" fillId="8" borderId="0" xfId="0" applyFill="1" applyAlignment="1">
      <alignment horizontal="left"/>
    </xf>
    <xf numFmtId="0" fontId="31" fillId="9" borderId="10" xfId="0" applyFont="1" applyFill="1" applyBorder="1" applyAlignment="1">
      <alignment horizontal="left"/>
    </xf>
    <xf numFmtId="0" fontId="31" fillId="8" borderId="0" xfId="0" applyFont="1" applyFill="1" applyAlignment="1">
      <alignment horizontal="left"/>
    </xf>
    <xf numFmtId="0" fontId="31" fillId="8" borderId="0" xfId="0" applyFont="1" applyFill="1" applyAlignment="1">
      <alignment horizontal="center"/>
    </xf>
    <xf numFmtId="0" fontId="31" fillId="9" borderId="10" xfId="0" applyFont="1" applyFill="1" applyBorder="1" applyAlignment="1">
      <alignment horizontal="right"/>
    </xf>
    <xf numFmtId="0" fontId="31" fillId="9" borderId="10" xfId="0" applyFont="1" applyFill="1" applyBorder="1" applyAlignment="1">
      <alignment horizontal="right" wrapText="1"/>
    </xf>
    <xf numFmtId="0" fontId="31" fillId="9" borderId="10" xfId="0" applyFont="1" applyFill="1" applyBorder="1" applyAlignment="1">
      <alignment horizontal="left" wrapText="1"/>
    </xf>
    <xf numFmtId="179" fontId="31" fillId="9" borderId="10" xfId="0" applyNumberFormat="1" applyFont="1" applyFill="1" applyBorder="1" applyAlignment="1">
      <alignment horizontal="right"/>
    </xf>
    <xf numFmtId="195" fontId="0" fillId="10" borderId="11" xfId="0" applyNumberFormat="1" applyFill="1" applyBorder="1" applyAlignment="1">
      <alignment horizontal="right"/>
    </xf>
    <xf numFmtId="0" fontId="0" fillId="0" borderId="13" xfId="0" applyBorder="1" applyAlignment="1">
      <alignment vertical="top" wrapText="1"/>
    </xf>
    <xf numFmtId="0" fontId="0" fillId="0" borderId="14" xfId="0" applyBorder="1" applyAlignment="1">
      <alignment vertical="top" wrapText="1"/>
    </xf>
    <xf numFmtId="0" fontId="0" fillId="0" borderId="0" xfId="0" applyBorder="1" applyAlignment="1">
      <alignment vertical="top" wrapText="1"/>
    </xf>
    <xf numFmtId="0" fontId="0" fillId="0" borderId="16" xfId="0" applyBorder="1" applyAlignment="1">
      <alignment vertical="top" wrapText="1"/>
    </xf>
    <xf numFmtId="0" fontId="0" fillId="0" borderId="18" xfId="0" applyBorder="1" applyAlignment="1">
      <alignment vertical="top" wrapText="1"/>
    </xf>
    <xf numFmtId="0" fontId="0" fillId="0" borderId="19" xfId="0" applyBorder="1" applyAlignment="1">
      <alignment vertical="top" wrapText="1"/>
    </xf>
    <xf numFmtId="0" fontId="0" fillId="0" borderId="13" xfId="0" applyBorder="1" applyAlignment="1">
      <alignment vertical="top"/>
    </xf>
    <xf numFmtId="0" fontId="8" fillId="0" borderId="14" xfId="2" quotePrefix="1" applyBorder="1" applyAlignment="1">
      <alignment vertical="top"/>
    </xf>
    <xf numFmtId="0" fontId="0" fillId="0" borderId="18" xfId="0" applyBorder="1" applyAlignment="1">
      <alignment vertical="top"/>
    </xf>
    <xf numFmtId="0" fontId="0" fillId="0" borderId="19" xfId="0" applyBorder="1" applyAlignment="1">
      <alignment vertical="top"/>
    </xf>
    <xf numFmtId="0" fontId="0" fillId="0" borderId="20" xfId="0" applyBorder="1" applyAlignment="1">
      <alignment horizontal="center" vertical="top"/>
    </xf>
    <xf numFmtId="0" fontId="0" fillId="0" borderId="21" xfId="0" applyBorder="1" applyAlignment="1">
      <alignment vertical="top"/>
    </xf>
    <xf numFmtId="0" fontId="0" fillId="0" borderId="21" xfId="0" applyBorder="1" applyAlignment="1">
      <alignment vertical="top" wrapText="1"/>
    </xf>
    <xf numFmtId="0" fontId="8" fillId="0" borderId="22" xfId="2" quotePrefix="1" applyBorder="1" applyAlignment="1">
      <alignment vertical="top"/>
    </xf>
    <xf numFmtId="0" fontId="0" fillId="0" borderId="22" xfId="0" applyBorder="1" applyAlignment="1">
      <alignment vertical="top" wrapText="1"/>
    </xf>
    <xf numFmtId="0" fontId="8" fillId="0" borderId="14" xfId="2" quotePrefix="1" applyBorder="1" applyAlignment="1">
      <alignment vertical="top" wrapText="1"/>
    </xf>
    <xf numFmtId="0" fontId="2" fillId="0" borderId="0" xfId="0" applyFont="1" applyBorder="1" applyAlignment="1">
      <alignment vertical="top" wrapText="1"/>
    </xf>
    <xf numFmtId="0" fontId="2" fillId="0" borderId="16" xfId="0" applyFont="1" applyBorder="1" applyAlignment="1">
      <alignment vertical="top" wrapText="1"/>
    </xf>
    <xf numFmtId="0" fontId="0" fillId="0" borderId="0" xfId="0" applyBorder="1" applyAlignment="1">
      <alignment vertical="top"/>
    </xf>
    <xf numFmtId="0" fontId="0" fillId="0" borderId="16" xfId="0" applyBorder="1" applyAlignment="1">
      <alignment vertical="top"/>
    </xf>
    <xf numFmtId="0" fontId="8" fillId="0" borderId="16" xfId="2" quotePrefix="1" applyBorder="1" applyAlignment="1">
      <alignment vertical="top"/>
    </xf>
    <xf numFmtId="0" fontId="8" fillId="0" borderId="19" xfId="2" quotePrefix="1" applyBorder="1" applyAlignment="1">
      <alignment vertical="top"/>
    </xf>
    <xf numFmtId="0" fontId="8" fillId="0" borderId="14" xfId="2" applyBorder="1" applyAlignment="1">
      <alignment vertical="top" wrapText="1"/>
    </xf>
    <xf numFmtId="0" fontId="8" fillId="0" borderId="16" xfId="2" applyBorder="1" applyAlignment="1">
      <alignment vertical="top"/>
    </xf>
    <xf numFmtId="0" fontId="3" fillId="2" borderId="0" xfId="0" applyFont="1" applyFill="1" applyAlignment="1">
      <alignment vertical="center" wrapText="1"/>
    </xf>
    <xf numFmtId="0" fontId="8" fillId="0" borderId="0" xfId="2"/>
    <xf numFmtId="0" fontId="30" fillId="8" borderId="0" xfId="0" applyFont="1" applyFill="1" applyAlignment="1">
      <alignment wrapText="1"/>
    </xf>
    <xf numFmtId="0" fontId="0" fillId="8" borderId="0" xfId="0" applyFill="1" applyAlignment="1"/>
    <xf numFmtId="0" fontId="27" fillId="8" borderId="0" xfId="0" applyFont="1" applyFill="1" applyAlignment="1">
      <alignment wrapText="1"/>
    </xf>
    <xf numFmtId="0" fontId="0" fillId="0" borderId="0" xfId="0" applyBorder="1" applyAlignment="1">
      <alignment horizontal="left" vertical="top"/>
    </xf>
    <xf numFmtId="0" fontId="0" fillId="8" borderId="0" xfId="0" applyFill="1" applyAlignment="1">
      <alignment horizontal="left"/>
    </xf>
    <xf numFmtId="0" fontId="17" fillId="9" borderId="10" xfId="0" applyFont="1" applyFill="1" applyBorder="1" applyAlignment="1">
      <alignment horizontal="center"/>
    </xf>
    <xf numFmtId="0" fontId="17" fillId="9" borderId="10" xfId="0" applyFont="1" applyFill="1" applyBorder="1" applyAlignment="1">
      <alignment horizontal="right"/>
    </xf>
    <xf numFmtId="0" fontId="17" fillId="9" borderId="10" xfId="0" applyFont="1" applyFill="1" applyBorder="1" applyAlignment="1">
      <alignment horizontal="right" wrapText="1"/>
    </xf>
    <xf numFmtId="0" fontId="17" fillId="9" borderId="10" xfId="0" applyFont="1" applyFill="1" applyBorder="1" applyAlignment="1">
      <alignment horizontal="left"/>
    </xf>
    <xf numFmtId="197" fontId="0" fillId="0" borderId="0" xfId="0" applyNumberFormat="1"/>
    <xf numFmtId="182" fontId="0" fillId="0" borderId="0" xfId="0" applyNumberFormat="1"/>
    <xf numFmtId="196" fontId="0" fillId="0" borderId="0" xfId="0" applyNumberFormat="1"/>
    <xf numFmtId="2" fontId="0" fillId="2" borderId="0" xfId="0" applyNumberFormat="1" applyFill="1" applyAlignment="1">
      <alignment vertical="center"/>
    </xf>
    <xf numFmtId="2" fontId="2" fillId="0" borderId="0" xfId="0" applyNumberFormat="1" applyFont="1"/>
    <xf numFmtId="0" fontId="2" fillId="2" borderId="0" xfId="0" applyFont="1" applyFill="1" applyAlignment="1">
      <alignment horizontal="left"/>
    </xf>
    <xf numFmtId="0" fontId="0" fillId="3" borderId="0" xfId="0" applyFill="1" applyAlignment="1">
      <alignment horizontal="center"/>
    </xf>
    <xf numFmtId="0" fontId="0" fillId="0" borderId="0" xfId="0" applyFont="1"/>
    <xf numFmtId="0" fontId="32" fillId="0" borderId="0" xfId="0" applyFont="1" applyAlignment="1">
      <alignment horizontal="left" vertical="top"/>
    </xf>
    <xf numFmtId="0" fontId="33" fillId="0" borderId="0" xfId="0" applyFont="1" applyAlignment="1">
      <alignment wrapText="1"/>
    </xf>
    <xf numFmtId="0" fontId="33" fillId="0" borderId="0" xfId="0" applyFont="1"/>
    <xf numFmtId="0" fontId="34" fillId="0" borderId="0" xfId="2" applyFont="1" applyAlignment="1">
      <alignment wrapText="1"/>
    </xf>
    <xf numFmtId="0" fontId="32" fillId="0" borderId="1" xfId="0" applyFont="1" applyBorder="1" applyAlignment="1">
      <alignment horizontal="left" vertical="top" wrapText="1"/>
    </xf>
    <xf numFmtId="0" fontId="32" fillId="2" borderId="2" xfId="0" applyFont="1" applyFill="1" applyBorder="1" applyAlignment="1">
      <alignment horizontal="left" vertical="top" wrapText="1"/>
    </xf>
    <xf numFmtId="0" fontId="32" fillId="2" borderId="2" xfId="0" applyFont="1" applyFill="1" applyBorder="1" applyAlignment="1">
      <alignment vertical="center" wrapText="1"/>
    </xf>
    <xf numFmtId="0" fontId="33" fillId="0" borderId="3" xfId="0" applyFont="1" applyBorder="1" applyAlignment="1">
      <alignment vertical="top" wrapText="1"/>
    </xf>
    <xf numFmtId="0" fontId="33" fillId="0" borderId="4" xfId="0" applyFont="1" applyBorder="1" applyAlignment="1">
      <alignment vertical="center" wrapText="1"/>
    </xf>
    <xf numFmtId="0" fontId="33" fillId="0" borderId="3" xfId="0" applyFont="1" applyBorder="1" applyAlignment="1">
      <alignment vertical="center" wrapText="1"/>
    </xf>
    <xf numFmtId="0" fontId="33" fillId="0" borderId="5" xfId="0" applyFont="1" applyBorder="1" applyAlignment="1">
      <alignment vertical="top" wrapText="1"/>
    </xf>
    <xf numFmtId="0" fontId="33" fillId="0" borderId="5" xfId="0" applyFont="1" applyBorder="1" applyAlignment="1">
      <alignment vertical="center" wrapText="1"/>
    </xf>
    <xf numFmtId="0" fontId="33" fillId="0" borderId="6" xfId="0" applyFont="1" applyBorder="1" applyAlignment="1">
      <alignment vertical="top" wrapText="1"/>
    </xf>
    <xf numFmtId="0" fontId="33" fillId="0" borderId="7" xfId="0" applyFont="1" applyBorder="1" applyAlignment="1">
      <alignment vertical="center" wrapText="1"/>
    </xf>
    <xf numFmtId="0" fontId="33" fillId="0" borderId="6" xfId="0" applyFont="1" applyBorder="1" applyAlignment="1">
      <alignment vertical="center" wrapText="1"/>
    </xf>
    <xf numFmtId="0" fontId="33" fillId="0" borderId="4" xfId="0" applyFont="1" applyBorder="1" applyAlignment="1">
      <alignment horizontal="left" vertical="center" wrapText="1" indent="1"/>
    </xf>
    <xf numFmtId="0" fontId="33" fillId="0" borderId="4" xfId="0" applyFont="1" applyBorder="1" applyAlignment="1">
      <alignment horizontal="left" vertical="top" wrapText="1" indent="1"/>
    </xf>
    <xf numFmtId="0" fontId="33" fillId="0" borderId="7" xfId="0" applyFont="1" applyBorder="1" applyAlignment="1">
      <alignment horizontal="left" vertical="top" wrapText="1" indent="1"/>
    </xf>
    <xf numFmtId="0" fontId="33" fillId="0" borderId="7" xfId="0" applyFont="1" applyBorder="1" applyAlignment="1">
      <alignment horizontal="left" vertical="top" wrapText="1"/>
    </xf>
    <xf numFmtId="0" fontId="33" fillId="0" borderId="4" xfId="0" applyFont="1" applyBorder="1" applyAlignment="1">
      <alignment vertical="top" wrapText="1"/>
    </xf>
    <xf numFmtId="0" fontId="35" fillId="0" borderId="3" xfId="0" applyFont="1" applyBorder="1" applyAlignment="1">
      <alignment vertical="top" wrapText="1"/>
    </xf>
    <xf numFmtId="0" fontId="35" fillId="0" borderId="5" xfId="0" applyFont="1" applyBorder="1" applyAlignment="1">
      <alignment vertical="top" wrapText="1"/>
    </xf>
    <xf numFmtId="0" fontId="33" fillId="0" borderId="5" xfId="0" applyFont="1" applyBorder="1" applyAlignment="1">
      <alignment horizontal="left" vertical="center" wrapText="1" indent="1"/>
    </xf>
    <xf numFmtId="0" fontId="35" fillId="0" borderId="6" xfId="0" applyFont="1" applyBorder="1" applyAlignment="1">
      <alignment vertical="top" wrapText="1"/>
    </xf>
    <xf numFmtId="0" fontId="33" fillId="0" borderId="7" xfId="0" applyFont="1" applyBorder="1" applyAlignment="1">
      <alignment vertical="top" wrapText="1"/>
    </xf>
    <xf numFmtId="0" fontId="36" fillId="0" borderId="4" xfId="0" applyFont="1" applyBorder="1" applyAlignment="1">
      <alignment horizontal="left" vertical="center" wrapText="1"/>
    </xf>
    <xf numFmtId="0" fontId="37" fillId="0" borderId="4" xfId="0" applyFont="1" applyBorder="1" applyAlignment="1">
      <alignment horizontal="left" vertical="center" wrapText="1"/>
    </xf>
    <xf numFmtId="0" fontId="33" fillId="0" borderId="4" xfId="0" applyFont="1" applyBorder="1" applyAlignment="1">
      <alignment horizontal="left" vertical="center" wrapText="1"/>
    </xf>
    <xf numFmtId="0" fontId="33" fillId="0" borderId="5" xfId="0" applyFont="1" applyBorder="1" applyAlignment="1">
      <alignment horizontal="left" vertical="center" wrapText="1"/>
    </xf>
    <xf numFmtId="0" fontId="33" fillId="0" borderId="7" xfId="0" applyFont="1" applyBorder="1" applyAlignment="1">
      <alignment horizontal="left" vertical="center" wrapText="1" indent="1"/>
    </xf>
    <xf numFmtId="0" fontId="37" fillId="0" borderId="5" xfId="0" applyFont="1" applyBorder="1" applyAlignment="1">
      <alignment horizontal="left" wrapText="1"/>
    </xf>
    <xf numFmtId="0" fontId="37" fillId="0" borderId="0" xfId="0" applyFont="1"/>
    <xf numFmtId="0" fontId="36" fillId="0" borderId="5" xfId="0" applyFont="1" applyBorder="1" applyAlignment="1">
      <alignment horizontal="left" wrapText="1"/>
    </xf>
    <xf numFmtId="0" fontId="36" fillId="0" borderId="0" xfId="0" applyFont="1"/>
    <xf numFmtId="0" fontId="37" fillId="0" borderId="5" xfId="0" applyFont="1" applyBorder="1" applyAlignment="1">
      <alignment horizontal="left" vertical="center" wrapText="1"/>
    </xf>
    <xf numFmtId="0" fontId="36" fillId="0" borderId="6" xfId="0" applyFont="1" applyBorder="1" applyAlignment="1">
      <alignment horizontal="left" vertical="center" wrapText="1"/>
    </xf>
    <xf numFmtId="0" fontId="35" fillId="0" borderId="6" xfId="0" applyFont="1" applyBorder="1" applyAlignment="1">
      <alignment horizontal="left" vertical="top" wrapText="1"/>
    </xf>
    <xf numFmtId="0" fontId="35" fillId="0" borderId="7" xfId="0" applyFont="1" applyBorder="1" applyAlignment="1">
      <alignment horizontal="left" vertical="top" wrapText="1"/>
    </xf>
    <xf numFmtId="0" fontId="35" fillId="0" borderId="7" xfId="0" applyFont="1" applyBorder="1" applyAlignment="1">
      <alignment vertical="center" wrapText="1"/>
    </xf>
    <xf numFmtId="0" fontId="33" fillId="0" borderId="0" xfId="0" applyFont="1" applyAlignment="1">
      <alignment horizontal="left" vertical="top"/>
    </xf>
    <xf numFmtId="0" fontId="33" fillId="0" borderId="0" xfId="0" applyFont="1" applyAlignment="1">
      <alignment vertical="top"/>
    </xf>
    <xf numFmtId="0" fontId="15" fillId="0" borderId="0" xfId="0" applyFont="1" applyAlignment="1">
      <alignment horizontal="right" wrapText="1"/>
    </xf>
    <xf numFmtId="0" fontId="2" fillId="6" borderId="23" xfId="0" applyFont="1" applyFill="1" applyBorder="1"/>
    <xf numFmtId="0" fontId="2" fillId="6" borderId="8" xfId="0" applyFont="1" applyFill="1" applyBorder="1" applyAlignment="1">
      <alignment horizontal="right"/>
    </xf>
    <xf numFmtId="0" fontId="0" fillId="0" borderId="24" xfId="0" applyFont="1" applyBorder="1"/>
    <xf numFmtId="0" fontId="0" fillId="0" borderId="25" xfId="0" applyFont="1" applyBorder="1"/>
    <xf numFmtId="198" fontId="0" fillId="0" borderId="4" xfId="3" applyNumberFormat="1" applyFont="1" applyBorder="1"/>
    <xf numFmtId="198" fontId="0" fillId="0" borderId="7" xfId="3" applyNumberFormat="1" applyFont="1" applyBorder="1"/>
    <xf numFmtId="2" fontId="0" fillId="0" borderId="0" xfId="0" applyNumberFormat="1" applyAlignment="1">
      <alignment horizontal="right"/>
    </xf>
    <xf numFmtId="0" fontId="0" fillId="0" borderId="24" xfId="0" applyBorder="1"/>
    <xf numFmtId="0" fontId="0" fillId="0" borderId="0" xfId="0" applyBorder="1"/>
    <xf numFmtId="0" fontId="0" fillId="0" borderId="25" xfId="0" applyBorder="1"/>
    <xf numFmtId="0" fontId="0" fillId="0" borderId="27" xfId="0" applyBorder="1"/>
    <xf numFmtId="0" fontId="38" fillId="6" borderId="23" xfId="0" applyFont="1" applyFill="1" applyBorder="1" applyAlignment="1"/>
    <xf numFmtId="0" fontId="38" fillId="6" borderId="26" xfId="0" applyFont="1" applyFill="1" applyBorder="1" applyAlignment="1">
      <alignment horizontal="right" indent="1"/>
    </xf>
    <xf numFmtId="0" fontId="40" fillId="0" borderId="24" xfId="0" applyFont="1" applyBorder="1"/>
    <xf numFmtId="0" fontId="40" fillId="0" borderId="0" xfId="0" applyFont="1" applyBorder="1"/>
    <xf numFmtId="164" fontId="40" fillId="0" borderId="0" xfId="0" applyNumberFormat="1" applyFont="1" applyBorder="1"/>
    <xf numFmtId="0" fontId="40" fillId="0" borderId="25" xfId="0" applyFont="1" applyBorder="1"/>
    <xf numFmtId="0" fontId="40" fillId="0" borderId="27" xfId="0" applyFont="1" applyBorder="1"/>
    <xf numFmtId="164" fontId="40" fillId="0" borderId="27" xfId="0" applyNumberFormat="1" applyFont="1" applyBorder="1"/>
    <xf numFmtId="198" fontId="40" fillId="0" borderId="4" xfId="3" applyNumberFormat="1" applyFont="1" applyBorder="1"/>
    <xf numFmtId="198" fontId="40" fillId="0" borderId="7" xfId="3" applyNumberFormat="1" applyFont="1" applyBorder="1"/>
    <xf numFmtId="1" fontId="40" fillId="0" borderId="4" xfId="0" applyNumberFormat="1" applyFont="1" applyBorder="1"/>
    <xf numFmtId="0" fontId="40" fillId="0" borderId="0" xfId="0" applyFont="1"/>
    <xf numFmtId="0" fontId="40" fillId="0" borderId="24" xfId="0" applyFont="1" applyBorder="1" applyAlignment="1">
      <alignment vertical="center"/>
    </xf>
    <xf numFmtId="1" fontId="40" fillId="0" borderId="0" xfId="0" applyNumberFormat="1" applyFont="1" applyBorder="1" applyAlignment="1">
      <alignment vertical="center"/>
    </xf>
    <xf numFmtId="0" fontId="40" fillId="0" borderId="0" xfId="0" applyFont="1" applyBorder="1" applyAlignment="1">
      <alignment horizontal="right" vertical="center"/>
    </xf>
    <xf numFmtId="14" fontId="40" fillId="0" borderId="0" xfId="0" applyNumberFormat="1" applyFont="1" applyBorder="1" applyAlignment="1">
      <alignment horizontal="right" vertical="center"/>
    </xf>
    <xf numFmtId="0" fontId="40" fillId="0" borderId="0" xfId="0" applyFont="1" applyBorder="1" applyAlignment="1">
      <alignment vertical="center"/>
    </xf>
    <xf numFmtId="164" fontId="40" fillId="0" borderId="0" xfId="0" applyNumberFormat="1" applyFont="1" applyBorder="1" applyAlignment="1">
      <alignment horizontal="right" vertical="center"/>
    </xf>
    <xf numFmtId="0" fontId="40" fillId="0" borderId="25" xfId="0" applyFont="1" applyBorder="1" applyAlignment="1">
      <alignment vertical="center"/>
    </xf>
    <xf numFmtId="0" fontId="40" fillId="0" borderId="27" xfId="0" applyFont="1" applyBorder="1" applyAlignment="1">
      <alignment vertical="center"/>
    </xf>
    <xf numFmtId="0" fontId="40" fillId="0" borderId="27" xfId="0" applyFont="1" applyBorder="1" applyAlignment="1">
      <alignment horizontal="right" vertical="center"/>
    </xf>
    <xf numFmtId="164" fontId="40" fillId="0" borderId="27" xfId="0" applyNumberFormat="1" applyFont="1" applyBorder="1" applyAlignment="1">
      <alignment horizontal="right" vertical="center"/>
    </xf>
    <xf numFmtId="0" fontId="38" fillId="6" borderId="8" xfId="0" applyFont="1" applyFill="1" applyBorder="1" applyAlignment="1">
      <alignment horizontal="right"/>
    </xf>
    <xf numFmtId="0" fontId="38" fillId="6" borderId="23" xfId="0" applyFont="1" applyFill="1" applyBorder="1" applyAlignment="1">
      <alignment vertical="center"/>
    </xf>
    <xf numFmtId="0" fontId="38" fillId="6" borderId="26" xfId="0" applyFont="1" applyFill="1" applyBorder="1" applyAlignment="1">
      <alignment horizontal="right" vertical="center"/>
    </xf>
    <xf numFmtId="0" fontId="0" fillId="0" borderId="4" xfId="0" applyBorder="1"/>
    <xf numFmtId="0" fontId="0" fillId="0" borderId="7" xfId="0" applyBorder="1"/>
    <xf numFmtId="0" fontId="2" fillId="2" borderId="23" xfId="0" applyFont="1" applyFill="1" applyBorder="1"/>
    <xf numFmtId="0" fontId="2" fillId="2" borderId="23" xfId="0" applyFont="1" applyFill="1" applyBorder="1" applyAlignment="1">
      <alignment vertical="center"/>
    </xf>
    <xf numFmtId="0" fontId="2" fillId="2" borderId="8" xfId="0" applyFont="1" applyFill="1" applyBorder="1" applyAlignment="1">
      <alignment vertical="center"/>
    </xf>
    <xf numFmtId="0" fontId="0" fillId="0" borderId="0" xfId="0" applyBorder="1" applyAlignment="1"/>
    <xf numFmtId="0" fontId="17" fillId="9" borderId="10" xfId="0" applyFont="1" applyFill="1" applyBorder="1" applyAlignment="1"/>
    <xf numFmtId="0" fontId="17" fillId="2" borderId="28" xfId="0" applyFont="1" applyFill="1" applyBorder="1" applyAlignment="1">
      <alignment horizontal="right"/>
    </xf>
    <xf numFmtId="0" fontId="17" fillId="2" borderId="29" xfId="0" applyFont="1" applyFill="1" applyBorder="1" applyAlignment="1">
      <alignment horizontal="right"/>
    </xf>
    <xf numFmtId="0" fontId="0" fillId="10" borderId="30" xfId="0" applyFill="1" applyBorder="1" applyAlignment="1">
      <alignment horizontal="right"/>
    </xf>
    <xf numFmtId="0" fontId="0" fillId="10" borderId="31" xfId="0" applyFill="1" applyBorder="1" applyAlignment="1">
      <alignment horizontal="right"/>
    </xf>
    <xf numFmtId="0" fontId="0" fillId="10" borderId="32" xfId="0" applyFill="1" applyBorder="1" applyAlignment="1">
      <alignment horizontal="right"/>
    </xf>
    <xf numFmtId="0" fontId="2" fillId="2" borderId="26" xfId="0" applyFont="1" applyFill="1" applyBorder="1" applyAlignment="1">
      <alignment horizontal="right"/>
    </xf>
    <xf numFmtId="0" fontId="38" fillId="2" borderId="33" xfId="0" applyFont="1" applyFill="1" applyBorder="1" applyAlignment="1">
      <alignment vertical="center"/>
    </xf>
    <xf numFmtId="0" fontId="38" fillId="2" borderId="9" xfId="0" applyFont="1" applyFill="1" applyBorder="1" applyAlignment="1">
      <alignment horizontal="right" vertical="center"/>
    </xf>
    <xf numFmtId="0" fontId="38" fillId="2" borderId="2" xfId="0" applyFont="1" applyFill="1" applyBorder="1" applyAlignment="1">
      <alignment horizontal="right" vertical="center"/>
    </xf>
    <xf numFmtId="182" fontId="40" fillId="0" borderId="0" xfId="0" applyNumberFormat="1" applyFont="1" applyBorder="1" applyAlignment="1">
      <alignment vertical="center"/>
    </xf>
    <xf numFmtId="182" fontId="40" fillId="0" borderId="4" xfId="0" applyNumberFormat="1" applyFont="1" applyBorder="1" applyAlignment="1">
      <alignment vertical="center"/>
    </xf>
    <xf numFmtId="182" fontId="40" fillId="0" borderId="27" xfId="0" applyNumberFormat="1" applyFont="1" applyBorder="1" applyAlignment="1">
      <alignment vertical="center"/>
    </xf>
    <xf numFmtId="182" fontId="40" fillId="0" borderId="7" xfId="0" applyNumberFormat="1" applyFont="1" applyBorder="1" applyAlignment="1">
      <alignment vertical="center"/>
    </xf>
    <xf numFmtId="199" fontId="0" fillId="0" borderId="0" xfId="0" applyNumberFormat="1"/>
    <xf numFmtId="166" fontId="0" fillId="0" borderId="0" xfId="1" applyNumberFormat="1" applyFont="1"/>
    <xf numFmtId="10" fontId="0" fillId="0" borderId="0" xfId="1" applyNumberFormat="1" applyFont="1"/>
    <xf numFmtId="0" fontId="0" fillId="6" borderId="23" xfId="0" applyFill="1" applyBorder="1"/>
    <xf numFmtId="0" fontId="40" fillId="0" borderId="4" xfId="0" applyFont="1" applyBorder="1"/>
    <xf numFmtId="0" fontId="2" fillId="6" borderId="23" xfId="0" applyFont="1" applyFill="1" applyBorder="1" applyAlignment="1">
      <alignment vertical="center"/>
    </xf>
    <xf numFmtId="0" fontId="2" fillId="6" borderId="26" xfId="0" applyFont="1" applyFill="1" applyBorder="1" applyAlignment="1">
      <alignment vertical="center"/>
    </xf>
    <xf numFmtId="0" fontId="2" fillId="6" borderId="8" xfId="0" applyFont="1" applyFill="1" applyBorder="1" applyAlignment="1">
      <alignment vertical="center"/>
    </xf>
    <xf numFmtId="0" fontId="39" fillId="0" borderId="24" xfId="0" applyFont="1" applyBorder="1" applyAlignment="1">
      <alignment vertical="center"/>
    </xf>
    <xf numFmtId="0" fontId="39" fillId="0" borderId="0" xfId="0" applyFont="1" applyBorder="1" applyAlignment="1">
      <alignment vertical="center"/>
    </xf>
    <xf numFmtId="0" fontId="39" fillId="0" borderId="0" xfId="0" applyFont="1" applyBorder="1" applyAlignment="1">
      <alignment horizontal="right" vertical="center"/>
    </xf>
    <xf numFmtId="0" fontId="39" fillId="0" borderId="4" xfId="0" applyFont="1" applyBorder="1" applyAlignment="1">
      <alignment horizontal="right" vertical="center"/>
    </xf>
    <xf numFmtId="3" fontId="40" fillId="0" borderId="0" xfId="0" applyNumberFormat="1" applyFont="1" applyBorder="1" applyAlignment="1">
      <alignment vertical="center"/>
    </xf>
    <xf numFmtId="10" fontId="40" fillId="0" borderId="0" xfId="1" applyNumberFormat="1" applyFont="1" applyBorder="1" applyAlignment="1">
      <alignment vertical="center"/>
    </xf>
    <xf numFmtId="10" fontId="40" fillId="0" borderId="4" xfId="1" applyNumberFormat="1" applyFont="1" applyBorder="1" applyAlignment="1">
      <alignment vertical="center"/>
    </xf>
    <xf numFmtId="0" fontId="40" fillId="0" borderId="4" xfId="0" applyFont="1" applyBorder="1" applyAlignment="1">
      <alignment vertical="center"/>
    </xf>
    <xf numFmtId="3" fontId="40" fillId="0" borderId="24" xfId="0" applyNumberFormat="1" applyFont="1" applyBorder="1" applyAlignment="1">
      <alignment vertical="center"/>
    </xf>
    <xf numFmtId="3" fontId="40" fillId="0" borderId="0" xfId="0" applyNumberFormat="1" applyFont="1" applyBorder="1" applyAlignment="1">
      <alignment horizontal="right" vertical="center"/>
    </xf>
    <xf numFmtId="0" fontId="40" fillId="0" borderId="4" xfId="0" applyFont="1" applyBorder="1" applyAlignment="1">
      <alignment horizontal="right" vertical="center"/>
    </xf>
    <xf numFmtId="3" fontId="40" fillId="0" borderId="4" xfId="0" applyNumberFormat="1" applyFont="1" applyBorder="1" applyAlignment="1">
      <alignment vertical="center"/>
    </xf>
    <xf numFmtId="3" fontId="40" fillId="0" borderId="27" xfId="0" applyNumberFormat="1" applyFont="1" applyBorder="1" applyAlignment="1">
      <alignment vertical="center"/>
    </xf>
    <xf numFmtId="3" fontId="40" fillId="0" borderId="7" xfId="0" applyNumberFormat="1" applyFont="1" applyBorder="1" applyAlignment="1">
      <alignment vertical="center"/>
    </xf>
    <xf numFmtId="0" fontId="40" fillId="0" borderId="24" xfId="0" applyFont="1" applyBorder="1" applyAlignment="1">
      <alignment wrapText="1"/>
    </xf>
    <xf numFmtId="0" fontId="40" fillId="0" borderId="7" xfId="0" applyFont="1" applyBorder="1"/>
    <xf numFmtId="0" fontId="38" fillId="2" borderId="24" xfId="0" applyFont="1" applyFill="1" applyBorder="1"/>
    <xf numFmtId="0" fontId="38" fillId="2" borderId="0" xfId="0" applyFont="1" applyFill="1" applyBorder="1" applyAlignment="1">
      <alignment horizontal="right"/>
    </xf>
    <xf numFmtId="0" fontId="38" fillId="2" borderId="4" xfId="0" applyFont="1" applyFill="1" applyBorder="1" applyAlignment="1">
      <alignment horizontal="right"/>
    </xf>
    <xf numFmtId="0" fontId="39" fillId="6" borderId="23" xfId="0" applyFont="1" applyFill="1" applyBorder="1"/>
    <xf numFmtId="0" fontId="39" fillId="6" borderId="8" xfId="0" applyFont="1" applyFill="1" applyBorder="1"/>
    <xf numFmtId="0" fontId="41" fillId="0" borderId="24" xfId="0" applyFont="1" applyBorder="1" applyAlignment="1">
      <alignment vertical="center"/>
    </xf>
    <xf numFmtId="177" fontId="17" fillId="9" borderId="10" xfId="0" applyNumberFormat="1" applyFont="1" applyFill="1" applyBorder="1" applyAlignment="1">
      <alignment horizontal="right"/>
    </xf>
    <xf numFmtId="191" fontId="0" fillId="10" borderId="11" xfId="0" applyNumberFormat="1" applyFill="1" applyBorder="1" applyAlignment="1">
      <alignment horizontal="center"/>
    </xf>
    <xf numFmtId="0" fontId="0" fillId="10" borderId="11" xfId="0" applyFill="1" applyBorder="1" applyAlignment="1">
      <alignment horizontal="center"/>
    </xf>
    <xf numFmtId="185" fontId="0" fillId="8" borderId="0" xfId="0" applyNumberFormat="1" applyFill="1" applyAlignment="1">
      <alignment horizontal="left"/>
    </xf>
    <xf numFmtId="177" fontId="17" fillId="3" borderId="10" xfId="0" applyNumberFormat="1" applyFont="1" applyFill="1" applyBorder="1" applyAlignment="1">
      <alignment horizontal="right"/>
    </xf>
    <xf numFmtId="0" fontId="0" fillId="3" borderId="11" xfId="0" applyFill="1" applyBorder="1" applyAlignment="1">
      <alignment horizontal="center"/>
    </xf>
    <xf numFmtId="191" fontId="0" fillId="3" borderId="11" xfId="0" applyNumberFormat="1" applyFill="1" applyBorder="1" applyAlignment="1">
      <alignment horizontal="center"/>
    </xf>
    <xf numFmtId="179" fontId="17" fillId="3" borderId="10" xfId="0" applyNumberFormat="1" applyFont="1" applyFill="1" applyBorder="1" applyAlignment="1">
      <alignment horizontal="right"/>
    </xf>
    <xf numFmtId="180" fontId="0" fillId="12" borderId="11" xfId="0" applyNumberFormat="1" applyFill="1" applyBorder="1" applyAlignment="1">
      <alignment horizontal="right"/>
    </xf>
    <xf numFmtId="0" fontId="42" fillId="9" borderId="10" xfId="0" applyFont="1" applyFill="1" applyBorder="1" applyAlignment="1">
      <alignment horizontal="right"/>
    </xf>
    <xf numFmtId="0" fontId="42" fillId="9" borderId="10" xfId="0" applyFont="1" applyFill="1" applyBorder="1" applyAlignment="1">
      <alignment horizontal="right" wrapText="1"/>
    </xf>
    <xf numFmtId="0" fontId="42" fillId="9" borderId="10" xfId="0" applyFont="1" applyFill="1" applyBorder="1" applyAlignment="1">
      <alignment horizontal="left"/>
    </xf>
    <xf numFmtId="184" fontId="0" fillId="3" borderId="11" xfId="0" applyNumberFormat="1" applyFill="1" applyBorder="1" applyAlignment="1">
      <alignment horizontal="right"/>
    </xf>
    <xf numFmtId="183" fontId="0" fillId="3" borderId="11" xfId="0" applyNumberFormat="1" applyFill="1" applyBorder="1" applyAlignment="1">
      <alignment horizontal="right"/>
    </xf>
    <xf numFmtId="185" fontId="40" fillId="10" borderId="46" xfId="0" applyNumberFormat="1" applyFont="1" applyFill="1" applyBorder="1" applyAlignment="1">
      <alignment horizontal="right"/>
    </xf>
    <xf numFmtId="185" fontId="40" fillId="10" borderId="11" xfId="0" applyNumberFormat="1" applyFont="1" applyFill="1" applyBorder="1" applyAlignment="1">
      <alignment horizontal="right"/>
    </xf>
    <xf numFmtId="185" fontId="40" fillId="10" borderId="47" xfId="0" applyNumberFormat="1" applyFont="1" applyFill="1" applyBorder="1" applyAlignment="1">
      <alignment horizontal="right"/>
    </xf>
    <xf numFmtId="185" fontId="40" fillId="10" borderId="48" xfId="0" applyNumberFormat="1" applyFont="1" applyFill="1" applyBorder="1" applyAlignment="1">
      <alignment horizontal="right"/>
    </xf>
    <xf numFmtId="185" fontId="40" fillId="10" borderId="49" xfId="0" applyNumberFormat="1" applyFont="1" applyFill="1" applyBorder="1" applyAlignment="1">
      <alignment horizontal="right"/>
    </xf>
    <xf numFmtId="185" fontId="39" fillId="10" borderId="50" xfId="0" applyNumberFormat="1" applyFont="1" applyFill="1" applyBorder="1" applyAlignment="1">
      <alignment horizontal="right"/>
    </xf>
    <xf numFmtId="185" fontId="39" fillId="10" borderId="48" xfId="0" applyNumberFormat="1" applyFont="1" applyFill="1" applyBorder="1" applyAlignment="1">
      <alignment horizontal="right"/>
    </xf>
    <xf numFmtId="185" fontId="39" fillId="10" borderId="49" xfId="0" applyNumberFormat="1" applyFont="1" applyFill="1" applyBorder="1" applyAlignment="1">
      <alignment horizontal="right"/>
    </xf>
    <xf numFmtId="0" fontId="47" fillId="9" borderId="10" xfId="0" applyFont="1" applyFill="1" applyBorder="1" applyAlignment="1">
      <alignment horizontal="center"/>
    </xf>
    <xf numFmtId="0" fontId="47" fillId="9" borderId="34" xfId="0" applyFont="1" applyFill="1" applyBorder="1" applyAlignment="1">
      <alignment horizontal="left"/>
    </xf>
    <xf numFmtId="0" fontId="47" fillId="9" borderId="44" xfId="0" applyFont="1" applyFill="1" applyBorder="1" applyAlignment="1">
      <alignment horizontal="right" wrapText="1"/>
    </xf>
    <xf numFmtId="0" fontId="47" fillId="9" borderId="10" xfId="0" applyFont="1" applyFill="1" applyBorder="1" applyAlignment="1">
      <alignment horizontal="right" wrapText="1"/>
    </xf>
    <xf numFmtId="0" fontId="47" fillId="9" borderId="45" xfId="0" applyFont="1" applyFill="1" applyBorder="1" applyAlignment="1">
      <alignment horizontal="right" wrapText="1"/>
    </xf>
    <xf numFmtId="177" fontId="47" fillId="9" borderId="10" xfId="0" applyNumberFormat="1" applyFont="1" applyFill="1" applyBorder="1" applyAlignment="1">
      <alignment horizontal="center"/>
    </xf>
    <xf numFmtId="177" fontId="48" fillId="9" borderId="10" xfId="0" applyNumberFormat="1" applyFont="1" applyFill="1" applyBorder="1" applyAlignment="1">
      <alignment horizontal="left"/>
    </xf>
    <xf numFmtId="177" fontId="47" fillId="9" borderId="10" xfId="0" applyNumberFormat="1" applyFont="1" applyFill="1" applyBorder="1" applyAlignment="1">
      <alignment horizontal="right"/>
    </xf>
    <xf numFmtId="166" fontId="0" fillId="0" borderId="4" xfId="1" applyNumberFormat="1" applyFont="1" applyBorder="1"/>
    <xf numFmtId="0" fontId="38" fillId="6" borderId="23" xfId="0" applyFont="1" applyFill="1" applyBorder="1"/>
    <xf numFmtId="0" fontId="38" fillId="6" borderId="26" xfId="0" applyFont="1" applyFill="1" applyBorder="1"/>
    <xf numFmtId="0" fontId="38" fillId="6" borderId="8" xfId="0" applyFont="1" applyFill="1" applyBorder="1"/>
    <xf numFmtId="166" fontId="40" fillId="0" borderId="0" xfId="1" applyNumberFormat="1" applyFont="1" applyBorder="1" applyAlignment="1">
      <alignment vertical="center"/>
    </xf>
    <xf numFmtId="166" fontId="40" fillId="0" borderId="4" xfId="1" applyNumberFormat="1" applyFont="1" applyBorder="1" applyAlignment="1">
      <alignment vertical="center"/>
    </xf>
    <xf numFmtId="1" fontId="40" fillId="0" borderId="0" xfId="1" applyNumberFormat="1" applyFont="1" applyBorder="1" applyAlignment="1">
      <alignment vertical="center"/>
    </xf>
    <xf numFmtId="1" fontId="40" fillId="0" borderId="4" xfId="1" applyNumberFormat="1" applyFont="1" applyBorder="1" applyAlignment="1">
      <alignment vertical="center"/>
    </xf>
    <xf numFmtId="0" fontId="40" fillId="0" borderId="7" xfId="0" applyFont="1" applyBorder="1" applyAlignment="1">
      <alignment vertical="center"/>
    </xf>
    <xf numFmtId="0" fontId="17" fillId="9" borderId="37" xfId="0" applyFont="1" applyFill="1" applyBorder="1" applyAlignment="1">
      <alignment horizontal="left"/>
    </xf>
    <xf numFmtId="0" fontId="17" fillId="9" borderId="51" xfId="0" applyFont="1" applyFill="1" applyBorder="1" applyAlignment="1">
      <alignment horizontal="right"/>
    </xf>
    <xf numFmtId="0" fontId="42" fillId="9" borderId="39" xfId="0" applyFont="1" applyFill="1" applyBorder="1" applyAlignment="1">
      <alignment horizontal="left"/>
    </xf>
    <xf numFmtId="0" fontId="42" fillId="9" borderId="51" xfId="0" applyFont="1" applyFill="1" applyBorder="1" applyAlignment="1">
      <alignment horizontal="right"/>
    </xf>
    <xf numFmtId="185" fontId="40" fillId="10" borderId="30" xfId="0" applyNumberFormat="1" applyFont="1" applyFill="1" applyBorder="1" applyAlignment="1">
      <alignment horizontal="right"/>
    </xf>
    <xf numFmtId="0" fontId="42" fillId="9" borderId="40" xfId="0" applyFont="1" applyFill="1" applyBorder="1" applyAlignment="1">
      <alignment horizontal="left"/>
    </xf>
    <xf numFmtId="0" fontId="42" fillId="6" borderId="38" xfId="0" applyFont="1" applyFill="1" applyBorder="1" applyAlignment="1"/>
    <xf numFmtId="0" fontId="42" fillId="6" borderId="28" xfId="0" applyFont="1" applyFill="1" applyBorder="1" applyAlignment="1">
      <alignment horizontal="right"/>
    </xf>
    <xf numFmtId="0" fontId="42" fillId="6" borderId="29" xfId="0" applyFont="1" applyFill="1" applyBorder="1" applyAlignment="1">
      <alignment horizontal="right"/>
    </xf>
    <xf numFmtId="173" fontId="40" fillId="10" borderId="11" xfId="0" applyNumberFormat="1" applyFont="1" applyFill="1" applyBorder="1" applyAlignment="1">
      <alignment horizontal="right"/>
    </xf>
    <xf numFmtId="174" fontId="40" fillId="10" borderId="11" xfId="0" applyNumberFormat="1" applyFont="1" applyFill="1" applyBorder="1" applyAlignment="1">
      <alignment horizontal="right"/>
    </xf>
    <xf numFmtId="175" fontId="40" fillId="10" borderId="11" xfId="0" applyNumberFormat="1" applyFont="1" applyFill="1" applyBorder="1" applyAlignment="1">
      <alignment horizontal="right"/>
    </xf>
    <xf numFmtId="165" fontId="40" fillId="10" borderId="11" xfId="0" applyNumberFormat="1" applyFont="1" applyFill="1" applyBorder="1" applyAlignment="1">
      <alignment horizontal="right"/>
    </xf>
    <xf numFmtId="176" fontId="40" fillId="10" borderId="11" xfId="0" applyNumberFormat="1" applyFont="1" applyFill="1" applyBorder="1" applyAlignment="1">
      <alignment horizontal="right"/>
    </xf>
    <xf numFmtId="165" fontId="40" fillId="3" borderId="11" xfId="0" applyNumberFormat="1" applyFont="1" applyFill="1" applyBorder="1" applyAlignment="1">
      <alignment horizontal="right"/>
    </xf>
    <xf numFmtId="0" fontId="49" fillId="0" borderId="0" xfId="0" applyFont="1" applyAlignment="1">
      <alignment vertical="center"/>
    </xf>
    <xf numFmtId="0" fontId="49" fillId="10" borderId="0" xfId="0" applyFont="1" applyFill="1" applyAlignment="1">
      <alignment vertical="center"/>
    </xf>
    <xf numFmtId="0" fontId="50" fillId="0" borderId="0" xfId="0" applyFont="1" applyAlignment="1">
      <alignment vertical="center"/>
    </xf>
    <xf numFmtId="0" fontId="51" fillId="0" borderId="0" xfId="0" applyFont="1" applyAlignment="1">
      <alignment vertical="center"/>
    </xf>
    <xf numFmtId="0" fontId="0" fillId="3" borderId="11" xfId="0" applyFill="1" applyBorder="1" applyAlignment="1">
      <alignment horizontal="right" wrapText="1"/>
    </xf>
    <xf numFmtId="0" fontId="49" fillId="3" borderId="0" xfId="0" applyFont="1" applyFill="1" applyAlignment="1">
      <alignment vertical="center"/>
    </xf>
    <xf numFmtId="0" fontId="4" fillId="0" borderId="0" xfId="0" applyFont="1"/>
    <xf numFmtId="0" fontId="49" fillId="0" borderId="0" xfId="0" applyFont="1" applyAlignment="1">
      <alignment horizontal="left" vertical="center"/>
    </xf>
    <xf numFmtId="0" fontId="49" fillId="0" borderId="0" xfId="0" applyFont="1" applyAlignment="1">
      <alignment vertical="center" wrapText="1"/>
    </xf>
    <xf numFmtId="0" fontId="0" fillId="10" borderId="0" xfId="0" applyFill="1"/>
    <xf numFmtId="0" fontId="52" fillId="10" borderId="0" xfId="0" applyFont="1" applyFill="1" applyAlignment="1">
      <alignment horizontal="right" vertical="center"/>
    </xf>
    <xf numFmtId="0" fontId="53" fillId="10" borderId="0" xfId="0" applyFont="1" applyFill="1" applyAlignment="1">
      <alignment horizontal="right" vertical="center"/>
    </xf>
    <xf numFmtId="0" fontId="54" fillId="10" borderId="0" xfId="0" applyFont="1" applyFill="1" applyAlignment="1">
      <alignment horizontal="left" vertical="center"/>
    </xf>
    <xf numFmtId="0" fontId="54" fillId="10" borderId="0" xfId="0" applyFont="1" applyFill="1" applyAlignment="1">
      <alignment horizontal="right" vertical="center"/>
    </xf>
    <xf numFmtId="0" fontId="54" fillId="10" borderId="0" xfId="0" applyFont="1" applyFill="1" applyAlignment="1">
      <alignment vertical="center"/>
    </xf>
    <xf numFmtId="0" fontId="2" fillId="2" borderId="26" xfId="0" applyFont="1" applyFill="1" applyBorder="1"/>
    <xf numFmtId="0" fontId="17" fillId="9" borderId="39" xfId="0" applyFont="1" applyFill="1" applyBorder="1" applyAlignment="1">
      <alignment horizontal="center"/>
    </xf>
    <xf numFmtId="0" fontId="17" fillId="9" borderId="40" xfId="0" applyFont="1" applyFill="1" applyBorder="1" applyAlignment="1">
      <alignment horizontal="left" wrapText="1"/>
    </xf>
    <xf numFmtId="0" fontId="0" fillId="13" borderId="32" xfId="0" applyFill="1" applyBorder="1" applyAlignment="1">
      <alignment horizontal="right" wrapText="1"/>
    </xf>
    <xf numFmtId="0" fontId="17" fillId="9" borderId="0" xfId="0" applyFont="1" applyFill="1" applyBorder="1" applyAlignment="1">
      <alignment horizontal="center" wrapText="1"/>
    </xf>
    <xf numFmtId="0" fontId="17" fillId="9" borderId="0" xfId="0" applyFont="1" applyFill="1" applyBorder="1" applyAlignment="1">
      <alignment horizontal="right"/>
    </xf>
    <xf numFmtId="0" fontId="0" fillId="13" borderId="0" xfId="0" applyFill="1" applyBorder="1" applyAlignment="1">
      <alignment horizontal="right" wrapText="1"/>
    </xf>
    <xf numFmtId="197" fontId="0" fillId="0" borderId="0" xfId="0" applyNumberFormat="1" applyBorder="1"/>
    <xf numFmtId="197" fontId="0" fillId="0" borderId="27" xfId="0" applyNumberFormat="1" applyBorder="1"/>
    <xf numFmtId="166" fontId="0" fillId="0" borderId="7" xfId="1" applyNumberFormat="1" applyFont="1" applyBorder="1"/>
    <xf numFmtId="0" fontId="2" fillId="2" borderId="8" xfId="0" applyFont="1" applyFill="1" applyBorder="1" applyAlignment="1">
      <alignment horizontal="right" wrapText="1"/>
    </xf>
    <xf numFmtId="0" fontId="0" fillId="0" borderId="0" xfId="0" applyBorder="1" applyAlignment="1">
      <alignment horizontal="center" vertical="top"/>
    </xf>
    <xf numFmtId="0" fontId="8" fillId="0" borderId="0" xfId="2" quotePrefix="1" applyBorder="1" applyAlignment="1">
      <alignment vertical="top"/>
    </xf>
    <xf numFmtId="0" fontId="8" fillId="0" borderId="0" xfId="2" quotePrefix="1" applyFill="1"/>
    <xf numFmtId="0" fontId="55" fillId="0" borderId="0" xfId="0" applyFont="1"/>
    <xf numFmtId="0" fontId="55" fillId="0" borderId="23" xfId="0" applyFont="1" applyBorder="1"/>
    <xf numFmtId="0" fontId="0" fillId="0" borderId="26" xfId="0" applyBorder="1"/>
    <xf numFmtId="0" fontId="0" fillId="0" borderId="8" xfId="0" applyBorder="1"/>
    <xf numFmtId="0" fontId="55" fillId="0" borderId="24" xfId="0" applyFont="1" applyBorder="1"/>
    <xf numFmtId="0" fontId="55" fillId="0" borderId="25" xfId="0" applyFont="1" applyBorder="1"/>
    <xf numFmtId="0" fontId="55" fillId="0" borderId="0" xfId="0" applyFont="1" applyAlignment="1">
      <alignment vertical="center"/>
    </xf>
    <xf numFmtId="0" fontId="55" fillId="14" borderId="0" xfId="0" applyFont="1" applyFill="1" applyAlignment="1">
      <alignment vertical="center"/>
    </xf>
    <xf numFmtId="0" fontId="56" fillId="0" borderId="0" xfId="0" applyFont="1" applyAlignment="1">
      <alignment vertical="center"/>
    </xf>
    <xf numFmtId="0" fontId="55" fillId="0" borderId="3" xfId="0" applyFont="1" applyBorder="1"/>
    <xf numFmtId="0" fontId="55" fillId="0" borderId="5" xfId="0" applyFont="1" applyBorder="1"/>
    <xf numFmtId="0" fontId="55" fillId="0" borderId="6" xfId="0" applyFont="1" applyBorder="1"/>
    <xf numFmtId="0" fontId="57" fillId="0" borderId="0" xfId="0" applyFont="1" applyAlignment="1">
      <alignment vertical="center"/>
    </xf>
    <xf numFmtId="0" fontId="46" fillId="0" borderId="0" xfId="0" applyFont="1"/>
    <xf numFmtId="0" fontId="57" fillId="14" borderId="0" xfId="0" applyFont="1" applyFill="1" applyAlignment="1">
      <alignment vertical="center"/>
    </xf>
    <xf numFmtId="0" fontId="57" fillId="0" borderId="3" xfId="0" applyFont="1" applyBorder="1" applyAlignment="1">
      <alignment vertical="center"/>
    </xf>
    <xf numFmtId="0" fontId="57" fillId="0" borderId="5" xfId="0" applyFont="1" applyBorder="1" applyAlignment="1">
      <alignment vertical="center"/>
    </xf>
    <xf numFmtId="0" fontId="57" fillId="14" borderId="6" xfId="0" applyFont="1" applyFill="1" applyBorder="1" applyAlignment="1">
      <alignment vertical="center"/>
    </xf>
    <xf numFmtId="0" fontId="39" fillId="2" borderId="23" xfId="0" applyFont="1" applyFill="1" applyBorder="1" applyAlignment="1">
      <alignment horizontal="left"/>
    </xf>
    <xf numFmtId="0" fontId="40" fillId="2" borderId="26" xfId="0" applyFont="1" applyFill="1" applyBorder="1"/>
    <xf numFmtId="1" fontId="40" fillId="2" borderId="26" xfId="0" applyNumberFormat="1" applyFont="1" applyFill="1" applyBorder="1"/>
    <xf numFmtId="1" fontId="40" fillId="2" borderId="8" xfId="0" applyNumberFormat="1" applyFont="1" applyFill="1" applyBorder="1"/>
    <xf numFmtId="0" fontId="39" fillId="0" borderId="24" xfId="0" applyFont="1" applyBorder="1" applyAlignment="1">
      <alignment horizontal="center"/>
    </xf>
    <xf numFmtId="0" fontId="39" fillId="0" borderId="0" xfId="0" applyFont="1" applyBorder="1"/>
    <xf numFmtId="0" fontId="39" fillId="0" borderId="0" xfId="0" applyFont="1" applyBorder="1" applyAlignment="1">
      <alignment horizontal="right"/>
    </xf>
    <xf numFmtId="1" fontId="39" fillId="0" borderId="4" xfId="0" applyNumberFormat="1" applyFont="1" applyBorder="1" applyAlignment="1">
      <alignment horizontal="right"/>
    </xf>
    <xf numFmtId="0" fontId="40" fillId="0" borderId="24" xfId="0" applyFont="1" applyBorder="1" applyAlignment="1">
      <alignment horizontal="center"/>
    </xf>
    <xf numFmtId="166" fontId="40" fillId="0" borderId="0" xfId="1" applyNumberFormat="1" applyFont="1" applyBorder="1"/>
    <xf numFmtId="0" fontId="40" fillId="0" borderId="25" xfId="0" applyFont="1" applyBorder="1" applyAlignment="1">
      <alignment horizontal="center"/>
    </xf>
    <xf numFmtId="166" fontId="40" fillId="0" borderId="27" xfId="1" applyNumberFormat="1" applyFont="1" applyBorder="1"/>
    <xf numFmtId="0" fontId="0" fillId="0" borderId="13" xfId="0" applyBorder="1" applyAlignment="1">
      <alignment horizontal="left" vertical="top"/>
    </xf>
    <xf numFmtId="0" fontId="0" fillId="0" borderId="0" xfId="0" applyBorder="1" applyAlignment="1">
      <alignment horizontal="left" vertical="top"/>
    </xf>
    <xf numFmtId="0" fontId="0" fillId="0" borderId="18" xfId="0" applyBorder="1" applyAlignment="1">
      <alignment horizontal="left" vertical="top"/>
    </xf>
    <xf numFmtId="0" fontId="0" fillId="0" borderId="12" xfId="0" applyBorder="1" applyAlignment="1">
      <alignment horizontal="center" vertical="top"/>
    </xf>
    <xf numFmtId="0" fontId="0" fillId="0" borderId="15" xfId="0" applyBorder="1" applyAlignment="1">
      <alignment horizontal="center" vertical="top"/>
    </xf>
    <xf numFmtId="0" fontId="0" fillId="0" borderId="17" xfId="0" applyBorder="1" applyAlignment="1">
      <alignment horizontal="center" vertical="top"/>
    </xf>
    <xf numFmtId="0" fontId="3" fillId="6" borderId="26" xfId="0" applyFont="1" applyFill="1" applyBorder="1" applyAlignment="1">
      <alignment horizontal="center"/>
    </xf>
    <xf numFmtId="0" fontId="3" fillId="6" borderId="8" xfId="0" applyFont="1" applyFill="1" applyBorder="1" applyAlignment="1">
      <alignment horizontal="center"/>
    </xf>
    <xf numFmtId="0" fontId="17" fillId="9" borderId="10" xfId="0" applyFont="1" applyFill="1" applyBorder="1" applyAlignment="1">
      <alignment horizontal="center"/>
    </xf>
    <xf numFmtId="0" fontId="35" fillId="0" borderId="3" xfId="0" applyFont="1" applyBorder="1" applyAlignment="1">
      <alignment vertical="center" wrapText="1"/>
    </xf>
    <xf numFmtId="0" fontId="35" fillId="0" borderId="5" xfId="0" applyFont="1" applyBorder="1" applyAlignment="1">
      <alignment vertical="center" wrapText="1"/>
    </xf>
    <xf numFmtId="0" fontId="35" fillId="0" borderId="6" xfId="0" applyFont="1" applyBorder="1" applyAlignment="1">
      <alignment vertical="center" wrapText="1"/>
    </xf>
    <xf numFmtId="0" fontId="33" fillId="0" borderId="3" xfId="0" applyFont="1" applyBorder="1" applyAlignment="1">
      <alignment vertical="center" wrapText="1"/>
    </xf>
    <xf numFmtId="0" fontId="33" fillId="0" borderId="5" xfId="0" applyFont="1" applyBorder="1" applyAlignment="1">
      <alignment vertical="center" wrapText="1"/>
    </xf>
    <xf numFmtId="0" fontId="33" fillId="0" borderId="6" xfId="0" applyFont="1" applyBorder="1" applyAlignment="1">
      <alignment vertical="center" wrapText="1"/>
    </xf>
    <xf numFmtId="0" fontId="17" fillId="8" borderId="0" xfId="0" applyFont="1" applyFill="1" applyAlignment="1">
      <alignment horizontal="left" wrapText="1"/>
    </xf>
    <xf numFmtId="0" fontId="0" fillId="8" borderId="0" xfId="0" applyFill="1" applyAlignment="1">
      <alignment horizontal="left"/>
    </xf>
    <xf numFmtId="0" fontId="17" fillId="9" borderId="10" xfId="0" applyFont="1" applyFill="1" applyBorder="1" applyAlignment="1">
      <alignment horizontal="center" wrapText="1"/>
    </xf>
    <xf numFmtId="0" fontId="27" fillId="8" borderId="0" xfId="0" applyFont="1" applyFill="1" applyAlignment="1">
      <alignment horizontal="center" wrapText="1"/>
    </xf>
    <xf numFmtId="0" fontId="17" fillId="8" borderId="0" xfId="0" applyFont="1" applyFill="1" applyAlignment="1">
      <alignment horizontal="center" wrapText="1"/>
    </xf>
    <xf numFmtId="0" fontId="17" fillId="9" borderId="10" xfId="0" applyFont="1" applyFill="1" applyBorder="1" applyAlignment="1">
      <alignment horizontal="right"/>
    </xf>
    <xf numFmtId="0" fontId="17" fillId="9" borderId="10" xfId="0" applyFont="1" applyFill="1" applyBorder="1" applyAlignment="1">
      <alignment horizontal="right" wrapText="1"/>
    </xf>
    <xf numFmtId="0" fontId="17" fillId="3" borderId="10" xfId="0" applyFont="1" applyFill="1" applyBorder="1" applyAlignment="1">
      <alignment horizontal="right" wrapText="1"/>
    </xf>
    <xf numFmtId="0" fontId="17" fillId="3" borderId="10" xfId="0" applyFont="1" applyFill="1" applyBorder="1" applyAlignment="1">
      <alignment horizontal="right"/>
    </xf>
    <xf numFmtId="0" fontId="17" fillId="9" borderId="34" xfId="0" applyFont="1" applyFill="1" applyBorder="1" applyAlignment="1">
      <alignment horizontal="center"/>
    </xf>
    <xf numFmtId="0" fontId="17" fillId="9" borderId="35" xfId="0" applyFont="1" applyFill="1" applyBorder="1" applyAlignment="1">
      <alignment horizontal="center"/>
    </xf>
    <xf numFmtId="0" fontId="17" fillId="9" borderId="36" xfId="0" applyFont="1" applyFill="1" applyBorder="1" applyAlignment="1">
      <alignment horizontal="center"/>
    </xf>
    <xf numFmtId="0" fontId="31" fillId="9" borderId="10" xfId="0" applyFont="1" applyFill="1" applyBorder="1" applyAlignment="1">
      <alignment horizontal="center"/>
    </xf>
    <xf numFmtId="0" fontId="31" fillId="8" borderId="0" xfId="0" applyFont="1" applyFill="1" applyAlignment="1">
      <alignment horizontal="center" wrapText="1"/>
    </xf>
    <xf numFmtId="0" fontId="30" fillId="8" borderId="0" xfId="0" applyFont="1" applyFill="1" applyAlignment="1">
      <alignment horizontal="center" wrapText="1"/>
    </xf>
    <xf numFmtId="0" fontId="42" fillId="9" borderId="10" xfId="0" applyFont="1" applyFill="1" applyBorder="1" applyAlignment="1">
      <alignment horizontal="center"/>
    </xf>
    <xf numFmtId="0" fontId="44" fillId="2" borderId="41" xfId="0" applyFont="1" applyFill="1" applyBorder="1" applyAlignment="1">
      <alignment horizontal="center"/>
    </xf>
    <xf numFmtId="0" fontId="44" fillId="2" borderId="42" xfId="0" applyFont="1" applyFill="1" applyBorder="1" applyAlignment="1">
      <alignment horizontal="center"/>
    </xf>
    <xf numFmtId="0" fontId="44" fillId="2" borderId="43" xfId="0" applyFont="1" applyFill="1" applyBorder="1" applyAlignment="1">
      <alignment horizontal="center"/>
    </xf>
    <xf numFmtId="0" fontId="0" fillId="0" borderId="0" xfId="0" applyAlignment="1">
      <alignment horizontal="center" wrapText="1"/>
    </xf>
    <xf numFmtId="0" fontId="17" fillId="9" borderId="10" xfId="0" applyFont="1" applyFill="1" applyBorder="1" applyAlignment="1">
      <alignment horizontal="left"/>
    </xf>
    <xf numFmtId="0" fontId="17" fillId="9" borderId="38" xfId="0" applyFont="1" applyFill="1" applyBorder="1" applyAlignment="1">
      <alignment horizontal="center" wrapText="1"/>
    </xf>
    <xf numFmtId="0" fontId="17" fillId="9" borderId="29" xfId="0" applyFont="1" applyFill="1" applyBorder="1" applyAlignment="1">
      <alignment horizontal="center" wrapText="1"/>
    </xf>
    <xf numFmtId="0" fontId="52" fillId="10" borderId="0" xfId="0" applyFont="1" applyFill="1" applyAlignment="1">
      <alignment horizontal="center" vertical="center"/>
    </xf>
    <xf numFmtId="0" fontId="0" fillId="10" borderId="0" xfId="0" applyFill="1" applyAlignment="1">
      <alignment horizontal="left" vertical="center"/>
    </xf>
    <xf numFmtId="0" fontId="2" fillId="2" borderId="8" xfId="0" applyFont="1" applyFill="1" applyBorder="1"/>
    <xf numFmtId="0" fontId="8" fillId="0" borderId="4" xfId="2" applyBorder="1"/>
    <xf numFmtId="0" fontId="11" fillId="0" borderId="0" xfId="0" applyFont="1" applyAlignment="1">
      <alignment horizontal="left" vertical="center" indent="2"/>
    </xf>
    <xf numFmtId="186" fontId="0" fillId="0" borderId="0" xfId="0" applyNumberFormat="1"/>
  </cellXfs>
  <cellStyles count="4">
    <cellStyle name="Comma" xfId="3" builtinId="3"/>
    <cellStyle name="Hyperlink" xfId="2" builtinId="8"/>
    <cellStyle name="Normal" xfId="0" builtinId="0"/>
    <cellStyle name="Percent" xfId="1" builtinId="5"/>
  </cellStyles>
  <dxfs count="8">
    <dxf>
      <fill>
        <patternFill>
          <bgColor theme="9" tint="0.59996337778862885"/>
        </patternFill>
      </fill>
    </dxf>
    <dxf>
      <fill>
        <patternFill>
          <bgColor theme="5" tint="0.39994506668294322"/>
        </patternFill>
      </fill>
    </dxf>
    <dxf>
      <fill>
        <patternFill>
          <bgColor theme="9" tint="0.59996337778862885"/>
        </patternFill>
      </fill>
    </dxf>
    <dxf>
      <fill>
        <patternFill>
          <bgColor theme="5" tint="0.39994506668294322"/>
        </patternFill>
      </fill>
    </dxf>
    <dxf>
      <alignment horizontal="right"/>
    </dxf>
    <dxf>
      <font>
        <sz val="9"/>
      </font>
    </dxf>
    <dxf>
      <font>
        <name val="Arial Narrow"/>
        <scheme val="none"/>
      </font>
    </dxf>
    <dxf>
      <alignment wrapText="1"/>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onnections" Target="connections.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eetMetadata" Target="metadata.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pivotCacheDefinition" Target="pivotCache/pivotCacheDefinition1.xml"/><Relationship Id="rId40"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powerPivotData" Target="model/item.data"/></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71.png"/><Relationship Id="rId1" Type="http://schemas.openxmlformats.org/officeDocument/2006/relationships/image" Target="../media/image70.png"/></Relationships>
</file>

<file path=xl/drawings/_rels/drawing11.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 Id="rId4" Type="http://schemas.openxmlformats.org/officeDocument/2006/relationships/image" Target="../media/image75.png"/></Relationships>
</file>

<file path=xl/drawings/_rels/drawing12.xml.rels><?xml version="1.0" encoding="UTF-8" standalone="yes"?>
<Relationships xmlns="http://schemas.openxmlformats.org/package/2006/relationships"><Relationship Id="rId8" Type="http://schemas.openxmlformats.org/officeDocument/2006/relationships/image" Target="../media/image83.png"/><Relationship Id="rId3" Type="http://schemas.openxmlformats.org/officeDocument/2006/relationships/image" Target="../media/image78.png"/><Relationship Id="rId7" Type="http://schemas.openxmlformats.org/officeDocument/2006/relationships/image" Target="../media/image82.png"/><Relationship Id="rId2" Type="http://schemas.openxmlformats.org/officeDocument/2006/relationships/image" Target="../media/image77.png"/><Relationship Id="rId1" Type="http://schemas.openxmlformats.org/officeDocument/2006/relationships/image" Target="../media/image76.png"/><Relationship Id="rId6" Type="http://schemas.openxmlformats.org/officeDocument/2006/relationships/image" Target="../media/image81.png"/><Relationship Id="rId5" Type="http://schemas.openxmlformats.org/officeDocument/2006/relationships/image" Target="../media/image80.png"/><Relationship Id="rId4" Type="http://schemas.openxmlformats.org/officeDocument/2006/relationships/image" Target="../media/image7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91.png"/><Relationship Id="rId13" Type="http://schemas.openxmlformats.org/officeDocument/2006/relationships/image" Target="../media/image96.png"/><Relationship Id="rId18" Type="http://schemas.openxmlformats.org/officeDocument/2006/relationships/image" Target="../media/image101.png"/><Relationship Id="rId3" Type="http://schemas.openxmlformats.org/officeDocument/2006/relationships/image" Target="../media/image86.png"/><Relationship Id="rId7" Type="http://schemas.openxmlformats.org/officeDocument/2006/relationships/image" Target="../media/image90.png"/><Relationship Id="rId12" Type="http://schemas.openxmlformats.org/officeDocument/2006/relationships/image" Target="../media/image95.png"/><Relationship Id="rId17" Type="http://schemas.openxmlformats.org/officeDocument/2006/relationships/image" Target="../media/image100.png"/><Relationship Id="rId2" Type="http://schemas.openxmlformats.org/officeDocument/2006/relationships/image" Target="../media/image85.png"/><Relationship Id="rId16" Type="http://schemas.openxmlformats.org/officeDocument/2006/relationships/image" Target="../media/image99.png"/><Relationship Id="rId20" Type="http://schemas.openxmlformats.org/officeDocument/2006/relationships/image" Target="../media/image103.png"/><Relationship Id="rId1" Type="http://schemas.openxmlformats.org/officeDocument/2006/relationships/image" Target="../media/image84.png"/><Relationship Id="rId6" Type="http://schemas.openxmlformats.org/officeDocument/2006/relationships/image" Target="../media/image89.png"/><Relationship Id="rId11" Type="http://schemas.openxmlformats.org/officeDocument/2006/relationships/image" Target="../media/image94.png"/><Relationship Id="rId5" Type="http://schemas.openxmlformats.org/officeDocument/2006/relationships/image" Target="../media/image88.png"/><Relationship Id="rId15" Type="http://schemas.openxmlformats.org/officeDocument/2006/relationships/image" Target="../media/image98.png"/><Relationship Id="rId10" Type="http://schemas.openxmlformats.org/officeDocument/2006/relationships/image" Target="../media/image93.png"/><Relationship Id="rId19" Type="http://schemas.openxmlformats.org/officeDocument/2006/relationships/image" Target="../media/image102.png"/><Relationship Id="rId4" Type="http://schemas.openxmlformats.org/officeDocument/2006/relationships/image" Target="../media/image87.png"/><Relationship Id="rId9" Type="http://schemas.openxmlformats.org/officeDocument/2006/relationships/image" Target="../media/image92.png"/><Relationship Id="rId14" Type="http://schemas.openxmlformats.org/officeDocument/2006/relationships/image" Target="../media/image97.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05.png"/><Relationship Id="rId1" Type="http://schemas.openxmlformats.org/officeDocument/2006/relationships/image" Target="../media/image104.png"/></Relationships>
</file>

<file path=xl/drawings/_rels/drawing15.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 Id="rId4" Type="http://schemas.openxmlformats.org/officeDocument/2006/relationships/image" Target="../media/image109.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png"/><Relationship Id="rId18" Type="http://schemas.openxmlformats.org/officeDocument/2006/relationships/image" Target="../media/image21.png"/><Relationship Id="rId26" Type="http://schemas.openxmlformats.org/officeDocument/2006/relationships/image" Target="../media/image29.png"/><Relationship Id="rId3" Type="http://schemas.openxmlformats.org/officeDocument/2006/relationships/image" Target="../media/image6.png"/><Relationship Id="rId21" Type="http://schemas.openxmlformats.org/officeDocument/2006/relationships/image" Target="../media/image24.png"/><Relationship Id="rId7" Type="http://schemas.openxmlformats.org/officeDocument/2006/relationships/image" Target="../media/image10.png"/><Relationship Id="rId12" Type="http://schemas.openxmlformats.org/officeDocument/2006/relationships/image" Target="../media/image15.png"/><Relationship Id="rId17" Type="http://schemas.openxmlformats.org/officeDocument/2006/relationships/image" Target="../media/image20.png"/><Relationship Id="rId25" Type="http://schemas.openxmlformats.org/officeDocument/2006/relationships/image" Target="../media/image28.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1" Type="http://schemas.openxmlformats.org/officeDocument/2006/relationships/image" Target="../media/image4.png"/><Relationship Id="rId6" Type="http://schemas.openxmlformats.org/officeDocument/2006/relationships/image" Target="../media/image9.png"/><Relationship Id="rId11" Type="http://schemas.openxmlformats.org/officeDocument/2006/relationships/image" Target="../media/image14.png"/><Relationship Id="rId24" Type="http://schemas.openxmlformats.org/officeDocument/2006/relationships/image" Target="../media/image27.png"/><Relationship Id="rId5" Type="http://schemas.openxmlformats.org/officeDocument/2006/relationships/image" Target="../media/image8.png"/><Relationship Id="rId15" Type="http://schemas.openxmlformats.org/officeDocument/2006/relationships/image" Target="../media/image18.png"/><Relationship Id="rId23" Type="http://schemas.openxmlformats.org/officeDocument/2006/relationships/image" Target="../media/image26.png"/><Relationship Id="rId10" Type="http://schemas.openxmlformats.org/officeDocument/2006/relationships/image" Target="../media/image13.pn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png"/><Relationship Id="rId14" Type="http://schemas.openxmlformats.org/officeDocument/2006/relationships/image" Target="../media/image17.png"/><Relationship Id="rId22" Type="http://schemas.openxmlformats.org/officeDocument/2006/relationships/image" Target="../media/image25.png"/><Relationship Id="rId27" Type="http://schemas.openxmlformats.org/officeDocument/2006/relationships/image" Target="../media/image30.png"/></Relationships>
</file>

<file path=xl/drawings/_rels/drawing5.xml.rels><?xml version="1.0" encoding="UTF-8" standalone="yes"?>
<Relationships xmlns="http://schemas.openxmlformats.org/package/2006/relationships"><Relationship Id="rId8" Type="http://schemas.openxmlformats.org/officeDocument/2006/relationships/image" Target="../media/image38.png"/><Relationship Id="rId3" Type="http://schemas.openxmlformats.org/officeDocument/2006/relationships/image" Target="../media/image33.png"/><Relationship Id="rId7" Type="http://schemas.openxmlformats.org/officeDocument/2006/relationships/image" Target="../media/image37.png"/><Relationship Id="rId2" Type="http://schemas.openxmlformats.org/officeDocument/2006/relationships/image" Target="../media/image32.png"/><Relationship Id="rId1" Type="http://schemas.openxmlformats.org/officeDocument/2006/relationships/image" Target="../media/image31.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image" Target="../media/image34.png"/></Relationships>
</file>

<file path=xl/drawings/_rels/drawing6.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 Id="rId4" Type="http://schemas.openxmlformats.org/officeDocument/2006/relationships/image" Target="../media/image42.png"/></Relationships>
</file>

<file path=xl/drawings/_rels/drawing7.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5" Type="http://schemas.openxmlformats.org/officeDocument/2006/relationships/image" Target="../media/image47.png"/><Relationship Id="rId4" Type="http://schemas.openxmlformats.org/officeDocument/2006/relationships/image" Target="../media/image46.png"/></Relationships>
</file>

<file path=xl/drawings/_rels/drawing8.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9.png"/><Relationship Id="rId1" Type="http://schemas.openxmlformats.org/officeDocument/2006/relationships/image" Target="../media/image48.png"/><Relationship Id="rId5" Type="http://schemas.openxmlformats.org/officeDocument/2006/relationships/image" Target="../media/image50.png"/><Relationship Id="rId4" Type="http://schemas.openxmlformats.org/officeDocument/2006/relationships/image" Target="../media/image42.png"/></Relationships>
</file>

<file path=xl/drawings/_rels/drawing9.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18" Type="http://schemas.openxmlformats.org/officeDocument/2006/relationships/image" Target="../media/image67.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17" Type="http://schemas.openxmlformats.org/officeDocument/2006/relationships/image" Target="../media/image41.png"/><Relationship Id="rId2" Type="http://schemas.openxmlformats.org/officeDocument/2006/relationships/image" Target="../media/image52.png"/><Relationship Id="rId16" Type="http://schemas.openxmlformats.org/officeDocument/2006/relationships/image" Target="../media/image66.png"/><Relationship Id="rId20" Type="http://schemas.openxmlformats.org/officeDocument/2006/relationships/image" Target="../media/image69.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19" Type="http://schemas.openxmlformats.org/officeDocument/2006/relationships/image" Target="../media/image68.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drawing1.xml><?xml version="1.0" encoding="utf-8"?>
<xdr:wsDr xmlns:xdr="http://schemas.openxmlformats.org/drawingml/2006/spreadsheetDrawing" xmlns:a="http://schemas.openxmlformats.org/drawingml/2006/main">
  <xdr:twoCellAnchor editAs="oneCell">
    <xdr:from>
      <xdr:col>8</xdr:col>
      <xdr:colOff>0</xdr:colOff>
      <xdr:row>2</xdr:row>
      <xdr:rowOff>0</xdr:rowOff>
    </xdr:from>
    <xdr:to>
      <xdr:col>19</xdr:col>
      <xdr:colOff>190500</xdr:colOff>
      <xdr:row>31</xdr:row>
      <xdr:rowOff>167640</xdr:rowOff>
    </xdr:to>
    <xdr:pic>
      <xdr:nvPicPr>
        <xdr:cNvPr id="2" name="Picture 1">
          <a:extLst>
            <a:ext uri="{FF2B5EF4-FFF2-40B4-BE49-F238E27FC236}">
              <a16:creationId xmlns:a16="http://schemas.microsoft.com/office/drawing/2014/main" id="{6BDA51EE-0AD6-411F-9C0C-36639DB37FD4}"/>
            </a:ext>
          </a:extLst>
        </xdr:cNvPr>
        <xdr:cNvPicPr>
          <a:picLocks noChangeAspect="1"/>
        </xdr:cNvPicPr>
      </xdr:nvPicPr>
      <xdr:blipFill>
        <a:blip xmlns:r="http://schemas.openxmlformats.org/officeDocument/2006/relationships" r:embed="rId1"/>
        <a:stretch>
          <a:fillRect/>
        </a:stretch>
      </xdr:blipFill>
      <xdr:spPr>
        <a:xfrm>
          <a:off x="6103620" y="373380"/>
          <a:ext cx="7680960" cy="5486400"/>
        </a:xfrm>
        <a:prstGeom prst="rect">
          <a:avLst/>
        </a:prstGeom>
      </xdr:spPr>
    </xdr:pic>
    <xdr:clientData/>
  </xdr:twoCellAnchor>
  <xdr:twoCellAnchor editAs="oneCell">
    <xdr:from>
      <xdr:col>0</xdr:col>
      <xdr:colOff>0</xdr:colOff>
      <xdr:row>38</xdr:row>
      <xdr:rowOff>0</xdr:rowOff>
    </xdr:from>
    <xdr:to>
      <xdr:col>7</xdr:col>
      <xdr:colOff>785388</xdr:colOff>
      <xdr:row>56</xdr:row>
      <xdr:rowOff>137457</xdr:rowOff>
    </xdr:to>
    <xdr:pic>
      <xdr:nvPicPr>
        <xdr:cNvPr id="3" name="Picture 2">
          <a:extLst>
            <a:ext uri="{FF2B5EF4-FFF2-40B4-BE49-F238E27FC236}">
              <a16:creationId xmlns:a16="http://schemas.microsoft.com/office/drawing/2014/main" id="{17E47D51-4592-4F43-99C3-3E2B2D17FB7A}"/>
            </a:ext>
          </a:extLst>
        </xdr:cNvPr>
        <xdr:cNvPicPr>
          <a:picLocks noChangeAspect="1"/>
        </xdr:cNvPicPr>
      </xdr:nvPicPr>
      <xdr:blipFill>
        <a:blip xmlns:r="http://schemas.openxmlformats.org/officeDocument/2006/relationships" r:embed="rId2"/>
        <a:stretch>
          <a:fillRect/>
        </a:stretch>
      </xdr:blipFill>
      <xdr:spPr>
        <a:xfrm>
          <a:off x="0" y="6979920"/>
          <a:ext cx="6096528" cy="342929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7</xdr:col>
      <xdr:colOff>53340</xdr:colOff>
      <xdr:row>55</xdr:row>
      <xdr:rowOff>99060</xdr:rowOff>
    </xdr:from>
    <xdr:to>
      <xdr:col>12</xdr:col>
      <xdr:colOff>22860</xdr:colOff>
      <xdr:row>88</xdr:row>
      <xdr:rowOff>160020</xdr:rowOff>
    </xdr:to>
    <xdr:pic>
      <xdr:nvPicPr>
        <xdr:cNvPr id="2" name="Picture 1">
          <a:extLst>
            <a:ext uri="{FF2B5EF4-FFF2-40B4-BE49-F238E27FC236}">
              <a16:creationId xmlns:a16="http://schemas.microsoft.com/office/drawing/2014/main" id="{3A05A4C0-F9E4-46A4-AE7A-13B7B9F8420F}"/>
            </a:ext>
          </a:extLst>
        </xdr:cNvPr>
        <xdr:cNvPicPr>
          <a:picLocks noChangeAspect="1"/>
        </xdr:cNvPicPr>
      </xdr:nvPicPr>
      <xdr:blipFill>
        <a:blip xmlns:r="http://schemas.openxmlformats.org/officeDocument/2006/relationships" r:embed="rId1"/>
        <a:stretch>
          <a:fillRect/>
        </a:stretch>
      </xdr:blipFill>
      <xdr:spPr>
        <a:xfrm>
          <a:off x="6842760" y="10157460"/>
          <a:ext cx="5775960" cy="6096000"/>
        </a:xfrm>
        <a:prstGeom prst="rect">
          <a:avLst/>
        </a:prstGeom>
      </xdr:spPr>
    </xdr:pic>
    <xdr:clientData/>
  </xdr:twoCellAnchor>
  <xdr:twoCellAnchor editAs="oneCell">
    <xdr:from>
      <xdr:col>0</xdr:col>
      <xdr:colOff>0</xdr:colOff>
      <xdr:row>55</xdr:row>
      <xdr:rowOff>152400</xdr:rowOff>
    </xdr:from>
    <xdr:to>
      <xdr:col>5</xdr:col>
      <xdr:colOff>403860</xdr:colOff>
      <xdr:row>89</xdr:row>
      <xdr:rowOff>30480</xdr:rowOff>
    </xdr:to>
    <xdr:pic>
      <xdr:nvPicPr>
        <xdr:cNvPr id="3" name="Picture 2">
          <a:extLst>
            <a:ext uri="{FF2B5EF4-FFF2-40B4-BE49-F238E27FC236}">
              <a16:creationId xmlns:a16="http://schemas.microsoft.com/office/drawing/2014/main" id="{725EF04F-146E-4777-8F76-7638D476E09C}"/>
            </a:ext>
          </a:extLst>
        </xdr:cNvPr>
        <xdr:cNvPicPr>
          <a:picLocks noChangeAspect="1"/>
        </xdr:cNvPicPr>
      </xdr:nvPicPr>
      <xdr:blipFill>
        <a:blip xmlns:r="http://schemas.openxmlformats.org/officeDocument/2006/relationships" r:embed="rId2"/>
        <a:stretch>
          <a:fillRect/>
        </a:stretch>
      </xdr:blipFill>
      <xdr:spPr>
        <a:xfrm>
          <a:off x="0" y="10210800"/>
          <a:ext cx="5737860" cy="60960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35</xdr:row>
      <xdr:rowOff>0</xdr:rowOff>
    </xdr:from>
    <xdr:to>
      <xdr:col>8</xdr:col>
      <xdr:colOff>106680</xdr:colOff>
      <xdr:row>68</xdr:row>
      <xdr:rowOff>60960</xdr:rowOff>
    </xdr:to>
    <xdr:pic>
      <xdr:nvPicPr>
        <xdr:cNvPr id="2" name="Picture 1">
          <a:extLst>
            <a:ext uri="{FF2B5EF4-FFF2-40B4-BE49-F238E27FC236}">
              <a16:creationId xmlns:a16="http://schemas.microsoft.com/office/drawing/2014/main" id="{FC355CBD-E6C7-4E71-B717-5B28BA64AE4A}"/>
            </a:ext>
          </a:extLst>
        </xdr:cNvPr>
        <xdr:cNvPicPr>
          <a:picLocks noChangeAspect="1"/>
        </xdr:cNvPicPr>
      </xdr:nvPicPr>
      <xdr:blipFill>
        <a:blip xmlns:r="http://schemas.openxmlformats.org/officeDocument/2006/relationships" r:embed="rId1"/>
        <a:stretch>
          <a:fillRect/>
        </a:stretch>
      </xdr:blipFill>
      <xdr:spPr>
        <a:xfrm>
          <a:off x="0" y="6377940"/>
          <a:ext cx="5829300" cy="6096000"/>
        </a:xfrm>
        <a:prstGeom prst="rect">
          <a:avLst/>
        </a:prstGeom>
      </xdr:spPr>
    </xdr:pic>
    <xdr:clientData/>
  </xdr:twoCellAnchor>
  <xdr:twoCellAnchor editAs="oneCell">
    <xdr:from>
      <xdr:col>0</xdr:col>
      <xdr:colOff>0</xdr:colOff>
      <xdr:row>76</xdr:row>
      <xdr:rowOff>0</xdr:rowOff>
    </xdr:from>
    <xdr:to>
      <xdr:col>8</xdr:col>
      <xdr:colOff>106680</xdr:colOff>
      <xdr:row>101</xdr:row>
      <xdr:rowOff>0</xdr:rowOff>
    </xdr:to>
    <xdr:pic>
      <xdr:nvPicPr>
        <xdr:cNvPr id="3" name="Picture 2">
          <a:extLst>
            <a:ext uri="{FF2B5EF4-FFF2-40B4-BE49-F238E27FC236}">
              <a16:creationId xmlns:a16="http://schemas.microsoft.com/office/drawing/2014/main" id="{91D547F1-5B6E-4308-A61E-967A3125018D}"/>
            </a:ext>
          </a:extLst>
        </xdr:cNvPr>
        <xdr:cNvPicPr>
          <a:picLocks noChangeAspect="1"/>
        </xdr:cNvPicPr>
      </xdr:nvPicPr>
      <xdr:blipFill>
        <a:blip xmlns:r="http://schemas.openxmlformats.org/officeDocument/2006/relationships" r:embed="rId2"/>
        <a:stretch>
          <a:fillRect/>
        </a:stretch>
      </xdr:blipFill>
      <xdr:spPr>
        <a:xfrm>
          <a:off x="0" y="12626340"/>
          <a:ext cx="5829300" cy="4572000"/>
        </a:xfrm>
        <a:prstGeom prst="rect">
          <a:avLst/>
        </a:prstGeom>
      </xdr:spPr>
    </xdr:pic>
    <xdr:clientData/>
  </xdr:twoCellAnchor>
  <xdr:twoCellAnchor editAs="oneCell">
    <xdr:from>
      <xdr:col>8</xdr:col>
      <xdr:colOff>0</xdr:colOff>
      <xdr:row>34</xdr:row>
      <xdr:rowOff>0</xdr:rowOff>
    </xdr:from>
    <xdr:to>
      <xdr:col>16</xdr:col>
      <xdr:colOff>388620</xdr:colOff>
      <xdr:row>67</xdr:row>
      <xdr:rowOff>60960</xdr:rowOff>
    </xdr:to>
    <xdr:pic>
      <xdr:nvPicPr>
        <xdr:cNvPr id="8" name="Picture 7">
          <a:extLst>
            <a:ext uri="{FF2B5EF4-FFF2-40B4-BE49-F238E27FC236}">
              <a16:creationId xmlns:a16="http://schemas.microsoft.com/office/drawing/2014/main" id="{2B7D03D1-1A76-4BA8-B834-59AA0F85528B}"/>
            </a:ext>
          </a:extLst>
        </xdr:cNvPr>
        <xdr:cNvPicPr>
          <a:picLocks noChangeAspect="1"/>
        </xdr:cNvPicPr>
      </xdr:nvPicPr>
      <xdr:blipFill>
        <a:blip xmlns:r="http://schemas.openxmlformats.org/officeDocument/2006/relationships" r:embed="rId3"/>
        <a:stretch>
          <a:fillRect/>
        </a:stretch>
      </xdr:blipFill>
      <xdr:spPr>
        <a:xfrm>
          <a:off x="0" y="6202680"/>
          <a:ext cx="5829300" cy="6096000"/>
        </a:xfrm>
        <a:prstGeom prst="rect">
          <a:avLst/>
        </a:prstGeom>
      </xdr:spPr>
    </xdr:pic>
    <xdr:clientData/>
  </xdr:twoCellAnchor>
  <xdr:twoCellAnchor editAs="oneCell">
    <xdr:from>
      <xdr:col>8</xdr:col>
      <xdr:colOff>0</xdr:colOff>
      <xdr:row>75</xdr:row>
      <xdr:rowOff>0</xdr:rowOff>
    </xdr:from>
    <xdr:to>
      <xdr:col>16</xdr:col>
      <xdr:colOff>388620</xdr:colOff>
      <xdr:row>100</xdr:row>
      <xdr:rowOff>0</xdr:rowOff>
    </xdr:to>
    <xdr:pic>
      <xdr:nvPicPr>
        <xdr:cNvPr id="9" name="Picture 8">
          <a:extLst>
            <a:ext uri="{FF2B5EF4-FFF2-40B4-BE49-F238E27FC236}">
              <a16:creationId xmlns:a16="http://schemas.microsoft.com/office/drawing/2014/main" id="{88CB1FCD-E6DD-4B43-83BD-D783E8262AC7}"/>
            </a:ext>
          </a:extLst>
        </xdr:cNvPr>
        <xdr:cNvPicPr>
          <a:picLocks noChangeAspect="1"/>
        </xdr:cNvPicPr>
      </xdr:nvPicPr>
      <xdr:blipFill>
        <a:blip xmlns:r="http://schemas.openxmlformats.org/officeDocument/2006/relationships" r:embed="rId4"/>
        <a:stretch>
          <a:fillRect/>
        </a:stretch>
      </xdr:blipFill>
      <xdr:spPr>
        <a:xfrm>
          <a:off x="0" y="12451080"/>
          <a:ext cx="5829300" cy="45720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147</xdr:row>
      <xdr:rowOff>0</xdr:rowOff>
    </xdr:from>
    <xdr:to>
      <xdr:col>8</xdr:col>
      <xdr:colOff>45720</xdr:colOff>
      <xdr:row>180</xdr:row>
      <xdr:rowOff>60960</xdr:rowOff>
    </xdr:to>
    <xdr:pic>
      <xdr:nvPicPr>
        <xdr:cNvPr id="2" name="Picture 1">
          <a:extLst>
            <a:ext uri="{FF2B5EF4-FFF2-40B4-BE49-F238E27FC236}">
              <a16:creationId xmlns:a16="http://schemas.microsoft.com/office/drawing/2014/main" id="{11E2528F-A4FA-4C3B-A639-281F29B83DBD}"/>
            </a:ext>
          </a:extLst>
        </xdr:cNvPr>
        <xdr:cNvPicPr>
          <a:picLocks noChangeAspect="1"/>
        </xdr:cNvPicPr>
      </xdr:nvPicPr>
      <xdr:blipFill>
        <a:blip xmlns:r="http://schemas.openxmlformats.org/officeDocument/2006/relationships" r:embed="rId1"/>
        <a:stretch>
          <a:fillRect/>
        </a:stretch>
      </xdr:blipFill>
      <xdr:spPr>
        <a:xfrm>
          <a:off x="0" y="34930080"/>
          <a:ext cx="5737860" cy="6096000"/>
        </a:xfrm>
        <a:prstGeom prst="rect">
          <a:avLst/>
        </a:prstGeom>
      </xdr:spPr>
    </xdr:pic>
    <xdr:clientData/>
  </xdr:twoCellAnchor>
  <xdr:twoCellAnchor editAs="oneCell">
    <xdr:from>
      <xdr:col>0</xdr:col>
      <xdr:colOff>0</xdr:colOff>
      <xdr:row>188</xdr:row>
      <xdr:rowOff>0</xdr:rowOff>
    </xdr:from>
    <xdr:to>
      <xdr:col>8</xdr:col>
      <xdr:colOff>45720</xdr:colOff>
      <xdr:row>213</xdr:row>
      <xdr:rowOff>0</xdr:rowOff>
    </xdr:to>
    <xdr:pic>
      <xdr:nvPicPr>
        <xdr:cNvPr id="3" name="Picture 2">
          <a:extLst>
            <a:ext uri="{FF2B5EF4-FFF2-40B4-BE49-F238E27FC236}">
              <a16:creationId xmlns:a16="http://schemas.microsoft.com/office/drawing/2014/main" id="{AF29680B-926A-4A15-93D6-6833F745D736}"/>
            </a:ext>
          </a:extLst>
        </xdr:cNvPr>
        <xdr:cNvPicPr>
          <a:picLocks noChangeAspect="1"/>
        </xdr:cNvPicPr>
      </xdr:nvPicPr>
      <xdr:blipFill>
        <a:blip xmlns:r="http://schemas.openxmlformats.org/officeDocument/2006/relationships" r:embed="rId2"/>
        <a:stretch>
          <a:fillRect/>
        </a:stretch>
      </xdr:blipFill>
      <xdr:spPr>
        <a:xfrm>
          <a:off x="0" y="41178480"/>
          <a:ext cx="5737860" cy="4572000"/>
        </a:xfrm>
        <a:prstGeom prst="rect">
          <a:avLst/>
        </a:prstGeom>
      </xdr:spPr>
    </xdr:pic>
    <xdr:clientData/>
  </xdr:twoCellAnchor>
  <xdr:twoCellAnchor editAs="oneCell">
    <xdr:from>
      <xdr:col>10</xdr:col>
      <xdr:colOff>0</xdr:colOff>
      <xdr:row>34</xdr:row>
      <xdr:rowOff>0</xdr:rowOff>
    </xdr:from>
    <xdr:to>
      <xdr:col>17</xdr:col>
      <xdr:colOff>1005840</xdr:colOff>
      <xdr:row>60</xdr:row>
      <xdr:rowOff>121920</xdr:rowOff>
    </xdr:to>
    <xdr:pic>
      <xdr:nvPicPr>
        <xdr:cNvPr id="6" name="Picture 5">
          <a:extLst>
            <a:ext uri="{FF2B5EF4-FFF2-40B4-BE49-F238E27FC236}">
              <a16:creationId xmlns:a16="http://schemas.microsoft.com/office/drawing/2014/main" id="{A5B6900B-CAE0-41A0-A7E4-ED211DAA8816}"/>
            </a:ext>
          </a:extLst>
        </xdr:cNvPr>
        <xdr:cNvPicPr>
          <a:picLocks noChangeAspect="1"/>
        </xdr:cNvPicPr>
      </xdr:nvPicPr>
      <xdr:blipFill>
        <a:blip xmlns:r="http://schemas.openxmlformats.org/officeDocument/2006/relationships" r:embed="rId3"/>
        <a:stretch>
          <a:fillRect/>
        </a:stretch>
      </xdr:blipFill>
      <xdr:spPr>
        <a:xfrm>
          <a:off x="0" y="6202680"/>
          <a:ext cx="5829300" cy="6096000"/>
        </a:xfrm>
        <a:prstGeom prst="rect">
          <a:avLst/>
        </a:prstGeom>
      </xdr:spPr>
    </xdr:pic>
    <xdr:clientData/>
  </xdr:twoCellAnchor>
  <xdr:twoCellAnchor editAs="oneCell">
    <xdr:from>
      <xdr:col>10</xdr:col>
      <xdr:colOff>137160</xdr:colOff>
      <xdr:row>66</xdr:row>
      <xdr:rowOff>15240</xdr:rowOff>
    </xdr:from>
    <xdr:to>
      <xdr:col>17</xdr:col>
      <xdr:colOff>1143000</xdr:colOff>
      <xdr:row>87</xdr:row>
      <xdr:rowOff>152400</xdr:rowOff>
    </xdr:to>
    <xdr:pic>
      <xdr:nvPicPr>
        <xdr:cNvPr id="7" name="Picture 6">
          <a:extLst>
            <a:ext uri="{FF2B5EF4-FFF2-40B4-BE49-F238E27FC236}">
              <a16:creationId xmlns:a16="http://schemas.microsoft.com/office/drawing/2014/main" id="{7252EE42-F29D-4E2D-A8DF-27FE2FED5806}"/>
            </a:ext>
          </a:extLst>
        </xdr:cNvPr>
        <xdr:cNvPicPr>
          <a:picLocks noChangeAspect="1"/>
        </xdr:cNvPicPr>
      </xdr:nvPicPr>
      <xdr:blipFill>
        <a:blip xmlns:r="http://schemas.openxmlformats.org/officeDocument/2006/relationships" r:embed="rId4"/>
        <a:stretch>
          <a:fillRect/>
        </a:stretch>
      </xdr:blipFill>
      <xdr:spPr>
        <a:xfrm>
          <a:off x="7048500" y="13578840"/>
          <a:ext cx="5829300" cy="4572000"/>
        </a:xfrm>
        <a:prstGeom prst="rect">
          <a:avLst/>
        </a:prstGeom>
      </xdr:spPr>
    </xdr:pic>
    <xdr:clientData/>
  </xdr:twoCellAnchor>
  <xdr:twoCellAnchor editAs="oneCell">
    <xdr:from>
      <xdr:col>18</xdr:col>
      <xdr:colOff>0</xdr:colOff>
      <xdr:row>65</xdr:row>
      <xdr:rowOff>0</xdr:rowOff>
    </xdr:from>
    <xdr:to>
      <xdr:col>25</xdr:col>
      <xdr:colOff>541020</xdr:colOff>
      <xdr:row>86</xdr:row>
      <xdr:rowOff>281940</xdr:rowOff>
    </xdr:to>
    <xdr:pic>
      <xdr:nvPicPr>
        <xdr:cNvPr id="8" name="Picture 7">
          <a:extLst>
            <a:ext uri="{FF2B5EF4-FFF2-40B4-BE49-F238E27FC236}">
              <a16:creationId xmlns:a16="http://schemas.microsoft.com/office/drawing/2014/main" id="{9C9F1B5E-C394-411E-B2F5-9B3E36846078}"/>
            </a:ext>
          </a:extLst>
        </xdr:cNvPr>
        <xdr:cNvPicPr>
          <a:picLocks noChangeAspect="1"/>
        </xdr:cNvPicPr>
      </xdr:nvPicPr>
      <xdr:blipFill>
        <a:blip xmlns:r="http://schemas.openxmlformats.org/officeDocument/2006/relationships" r:embed="rId5"/>
        <a:stretch>
          <a:fillRect/>
        </a:stretch>
      </xdr:blipFill>
      <xdr:spPr>
        <a:xfrm>
          <a:off x="0" y="12146280"/>
          <a:ext cx="5760720" cy="4572000"/>
        </a:xfrm>
        <a:prstGeom prst="rect">
          <a:avLst/>
        </a:prstGeom>
      </xdr:spPr>
    </xdr:pic>
    <xdr:clientData/>
  </xdr:twoCellAnchor>
  <xdr:twoCellAnchor editAs="oneCell">
    <xdr:from>
      <xdr:col>18</xdr:col>
      <xdr:colOff>0</xdr:colOff>
      <xdr:row>96</xdr:row>
      <xdr:rowOff>0</xdr:rowOff>
    </xdr:from>
    <xdr:to>
      <xdr:col>25</xdr:col>
      <xdr:colOff>541020</xdr:colOff>
      <xdr:row>119</xdr:row>
      <xdr:rowOff>60960</xdr:rowOff>
    </xdr:to>
    <xdr:pic>
      <xdr:nvPicPr>
        <xdr:cNvPr id="9" name="Picture 8">
          <a:extLst>
            <a:ext uri="{FF2B5EF4-FFF2-40B4-BE49-F238E27FC236}">
              <a16:creationId xmlns:a16="http://schemas.microsoft.com/office/drawing/2014/main" id="{42B9445C-19E9-49E2-BF52-502C59E56BDC}"/>
            </a:ext>
          </a:extLst>
        </xdr:cNvPr>
        <xdr:cNvPicPr>
          <a:picLocks noChangeAspect="1"/>
        </xdr:cNvPicPr>
      </xdr:nvPicPr>
      <xdr:blipFill>
        <a:blip xmlns:r="http://schemas.openxmlformats.org/officeDocument/2006/relationships" r:embed="rId6"/>
        <a:stretch>
          <a:fillRect/>
        </a:stretch>
      </xdr:blipFill>
      <xdr:spPr>
        <a:xfrm>
          <a:off x="0" y="16870680"/>
          <a:ext cx="5760720" cy="4572000"/>
        </a:xfrm>
        <a:prstGeom prst="rect">
          <a:avLst/>
        </a:prstGeom>
      </xdr:spPr>
    </xdr:pic>
    <xdr:clientData/>
  </xdr:twoCellAnchor>
  <xdr:twoCellAnchor editAs="oneCell">
    <xdr:from>
      <xdr:col>18</xdr:col>
      <xdr:colOff>0</xdr:colOff>
      <xdr:row>127</xdr:row>
      <xdr:rowOff>0</xdr:rowOff>
    </xdr:from>
    <xdr:to>
      <xdr:col>25</xdr:col>
      <xdr:colOff>541020</xdr:colOff>
      <xdr:row>150</xdr:row>
      <xdr:rowOff>60960</xdr:rowOff>
    </xdr:to>
    <xdr:pic>
      <xdr:nvPicPr>
        <xdr:cNvPr id="10" name="Picture 9">
          <a:extLst>
            <a:ext uri="{FF2B5EF4-FFF2-40B4-BE49-F238E27FC236}">
              <a16:creationId xmlns:a16="http://schemas.microsoft.com/office/drawing/2014/main" id="{E548B0AE-9ADB-47DE-856E-9E19A19B0764}"/>
            </a:ext>
          </a:extLst>
        </xdr:cNvPr>
        <xdr:cNvPicPr>
          <a:picLocks noChangeAspect="1"/>
        </xdr:cNvPicPr>
      </xdr:nvPicPr>
      <xdr:blipFill>
        <a:blip xmlns:r="http://schemas.openxmlformats.org/officeDocument/2006/relationships" r:embed="rId7"/>
        <a:stretch>
          <a:fillRect/>
        </a:stretch>
      </xdr:blipFill>
      <xdr:spPr>
        <a:xfrm>
          <a:off x="0" y="21595080"/>
          <a:ext cx="5760720" cy="4572000"/>
        </a:xfrm>
        <a:prstGeom prst="rect">
          <a:avLst/>
        </a:prstGeom>
      </xdr:spPr>
    </xdr:pic>
    <xdr:clientData/>
  </xdr:twoCellAnchor>
  <xdr:twoCellAnchor editAs="oneCell">
    <xdr:from>
      <xdr:col>18</xdr:col>
      <xdr:colOff>0</xdr:colOff>
      <xdr:row>158</xdr:row>
      <xdr:rowOff>0</xdr:rowOff>
    </xdr:from>
    <xdr:to>
      <xdr:col>25</xdr:col>
      <xdr:colOff>541020</xdr:colOff>
      <xdr:row>183</xdr:row>
      <xdr:rowOff>0</xdr:rowOff>
    </xdr:to>
    <xdr:pic>
      <xdr:nvPicPr>
        <xdr:cNvPr id="11" name="Picture 10">
          <a:extLst>
            <a:ext uri="{FF2B5EF4-FFF2-40B4-BE49-F238E27FC236}">
              <a16:creationId xmlns:a16="http://schemas.microsoft.com/office/drawing/2014/main" id="{1C8290C1-3099-4E32-BDFA-B16253FAEBE2}"/>
            </a:ext>
          </a:extLst>
        </xdr:cNvPr>
        <xdr:cNvPicPr>
          <a:picLocks noChangeAspect="1"/>
        </xdr:cNvPicPr>
      </xdr:nvPicPr>
      <xdr:blipFill>
        <a:blip xmlns:r="http://schemas.openxmlformats.org/officeDocument/2006/relationships" r:embed="rId8"/>
        <a:stretch>
          <a:fillRect/>
        </a:stretch>
      </xdr:blipFill>
      <xdr:spPr>
        <a:xfrm>
          <a:off x="0" y="26319480"/>
          <a:ext cx="5760720" cy="4572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45</xdr:row>
      <xdr:rowOff>0</xdr:rowOff>
    </xdr:from>
    <xdr:to>
      <xdr:col>6</xdr:col>
      <xdr:colOff>525780</xdr:colOff>
      <xdr:row>85</xdr:row>
      <xdr:rowOff>0</xdr:rowOff>
    </xdr:to>
    <xdr:pic>
      <xdr:nvPicPr>
        <xdr:cNvPr id="2" name="Picture 1">
          <a:extLst>
            <a:ext uri="{FF2B5EF4-FFF2-40B4-BE49-F238E27FC236}">
              <a16:creationId xmlns:a16="http://schemas.microsoft.com/office/drawing/2014/main" id="{E669CB7F-F0EE-4E06-B3CB-A59986659FA5}"/>
            </a:ext>
          </a:extLst>
        </xdr:cNvPr>
        <xdr:cNvPicPr>
          <a:picLocks noChangeAspect="1"/>
        </xdr:cNvPicPr>
      </xdr:nvPicPr>
      <xdr:blipFill>
        <a:blip xmlns:r="http://schemas.openxmlformats.org/officeDocument/2006/relationships" r:embed="rId1"/>
        <a:stretch>
          <a:fillRect/>
        </a:stretch>
      </xdr:blipFill>
      <xdr:spPr>
        <a:xfrm>
          <a:off x="0" y="8206740"/>
          <a:ext cx="5806440" cy="6096000"/>
        </a:xfrm>
        <a:prstGeom prst="rect">
          <a:avLst/>
        </a:prstGeom>
      </xdr:spPr>
    </xdr:pic>
    <xdr:clientData/>
  </xdr:twoCellAnchor>
  <xdr:twoCellAnchor editAs="oneCell">
    <xdr:from>
      <xdr:col>0</xdr:col>
      <xdr:colOff>0</xdr:colOff>
      <xdr:row>88</xdr:row>
      <xdr:rowOff>0</xdr:rowOff>
    </xdr:from>
    <xdr:to>
      <xdr:col>6</xdr:col>
      <xdr:colOff>525780</xdr:colOff>
      <xdr:row>118</xdr:row>
      <xdr:rowOff>0</xdr:rowOff>
    </xdr:to>
    <xdr:pic>
      <xdr:nvPicPr>
        <xdr:cNvPr id="3" name="Picture 2">
          <a:extLst>
            <a:ext uri="{FF2B5EF4-FFF2-40B4-BE49-F238E27FC236}">
              <a16:creationId xmlns:a16="http://schemas.microsoft.com/office/drawing/2014/main" id="{582696F5-F714-4166-8237-3951EE6B4254}"/>
            </a:ext>
          </a:extLst>
        </xdr:cNvPr>
        <xdr:cNvPicPr>
          <a:picLocks noChangeAspect="1"/>
        </xdr:cNvPicPr>
      </xdr:nvPicPr>
      <xdr:blipFill>
        <a:blip xmlns:r="http://schemas.openxmlformats.org/officeDocument/2006/relationships" r:embed="rId2"/>
        <a:stretch>
          <a:fillRect/>
        </a:stretch>
      </xdr:blipFill>
      <xdr:spPr>
        <a:xfrm>
          <a:off x="0" y="14782800"/>
          <a:ext cx="5806440" cy="4572000"/>
        </a:xfrm>
        <a:prstGeom prst="rect">
          <a:avLst/>
        </a:prstGeom>
      </xdr:spPr>
    </xdr:pic>
    <xdr:clientData/>
  </xdr:twoCellAnchor>
  <xdr:twoCellAnchor editAs="oneCell">
    <xdr:from>
      <xdr:col>0</xdr:col>
      <xdr:colOff>0</xdr:colOff>
      <xdr:row>164</xdr:row>
      <xdr:rowOff>0</xdr:rowOff>
    </xdr:from>
    <xdr:to>
      <xdr:col>6</xdr:col>
      <xdr:colOff>525780</xdr:colOff>
      <xdr:row>204</xdr:row>
      <xdr:rowOff>0</xdr:rowOff>
    </xdr:to>
    <xdr:pic>
      <xdr:nvPicPr>
        <xdr:cNvPr id="4" name="Picture 3">
          <a:extLst>
            <a:ext uri="{FF2B5EF4-FFF2-40B4-BE49-F238E27FC236}">
              <a16:creationId xmlns:a16="http://schemas.microsoft.com/office/drawing/2014/main" id="{8CE89DAB-1FB6-48B3-B0C7-5E63726B0573}"/>
            </a:ext>
          </a:extLst>
        </xdr:cNvPr>
        <xdr:cNvPicPr>
          <a:picLocks noChangeAspect="1"/>
        </xdr:cNvPicPr>
      </xdr:nvPicPr>
      <xdr:blipFill>
        <a:blip xmlns:r="http://schemas.openxmlformats.org/officeDocument/2006/relationships" r:embed="rId3"/>
        <a:stretch>
          <a:fillRect/>
        </a:stretch>
      </xdr:blipFill>
      <xdr:spPr>
        <a:xfrm>
          <a:off x="0" y="27713940"/>
          <a:ext cx="5806440" cy="6096000"/>
        </a:xfrm>
        <a:prstGeom prst="rect">
          <a:avLst/>
        </a:prstGeom>
      </xdr:spPr>
    </xdr:pic>
    <xdr:clientData/>
  </xdr:twoCellAnchor>
  <xdr:twoCellAnchor editAs="oneCell">
    <xdr:from>
      <xdr:col>0</xdr:col>
      <xdr:colOff>0</xdr:colOff>
      <xdr:row>207</xdr:row>
      <xdr:rowOff>0</xdr:rowOff>
    </xdr:from>
    <xdr:to>
      <xdr:col>6</xdr:col>
      <xdr:colOff>525780</xdr:colOff>
      <xdr:row>237</xdr:row>
      <xdr:rowOff>0</xdr:rowOff>
    </xdr:to>
    <xdr:pic>
      <xdr:nvPicPr>
        <xdr:cNvPr id="5" name="Picture 4">
          <a:extLst>
            <a:ext uri="{FF2B5EF4-FFF2-40B4-BE49-F238E27FC236}">
              <a16:creationId xmlns:a16="http://schemas.microsoft.com/office/drawing/2014/main" id="{5BE31621-2AB0-4023-AE87-4F7406799E7F}"/>
            </a:ext>
          </a:extLst>
        </xdr:cNvPr>
        <xdr:cNvPicPr>
          <a:picLocks noChangeAspect="1"/>
        </xdr:cNvPicPr>
      </xdr:nvPicPr>
      <xdr:blipFill>
        <a:blip xmlns:r="http://schemas.openxmlformats.org/officeDocument/2006/relationships" r:embed="rId4"/>
        <a:stretch>
          <a:fillRect/>
        </a:stretch>
      </xdr:blipFill>
      <xdr:spPr>
        <a:xfrm>
          <a:off x="0" y="34290000"/>
          <a:ext cx="5806440" cy="4572000"/>
        </a:xfrm>
        <a:prstGeom prst="rect">
          <a:avLst/>
        </a:prstGeom>
      </xdr:spPr>
    </xdr:pic>
    <xdr:clientData/>
  </xdr:twoCellAnchor>
  <xdr:twoCellAnchor editAs="oneCell">
    <xdr:from>
      <xdr:col>0</xdr:col>
      <xdr:colOff>0</xdr:colOff>
      <xdr:row>283</xdr:row>
      <xdr:rowOff>0</xdr:rowOff>
    </xdr:from>
    <xdr:to>
      <xdr:col>6</xdr:col>
      <xdr:colOff>525780</xdr:colOff>
      <xdr:row>323</xdr:row>
      <xdr:rowOff>0</xdr:rowOff>
    </xdr:to>
    <xdr:pic>
      <xdr:nvPicPr>
        <xdr:cNvPr id="6" name="Picture 5">
          <a:extLst>
            <a:ext uri="{FF2B5EF4-FFF2-40B4-BE49-F238E27FC236}">
              <a16:creationId xmlns:a16="http://schemas.microsoft.com/office/drawing/2014/main" id="{1F442AB8-A0E8-41BE-B989-64CD7F45DFF8}"/>
            </a:ext>
          </a:extLst>
        </xdr:cNvPr>
        <xdr:cNvPicPr>
          <a:picLocks noChangeAspect="1"/>
        </xdr:cNvPicPr>
      </xdr:nvPicPr>
      <xdr:blipFill>
        <a:blip xmlns:r="http://schemas.openxmlformats.org/officeDocument/2006/relationships" r:embed="rId5"/>
        <a:stretch>
          <a:fillRect/>
        </a:stretch>
      </xdr:blipFill>
      <xdr:spPr>
        <a:xfrm>
          <a:off x="0" y="47221140"/>
          <a:ext cx="5806440" cy="6096000"/>
        </a:xfrm>
        <a:prstGeom prst="rect">
          <a:avLst/>
        </a:prstGeom>
      </xdr:spPr>
    </xdr:pic>
    <xdr:clientData/>
  </xdr:twoCellAnchor>
  <xdr:twoCellAnchor editAs="oneCell">
    <xdr:from>
      <xdr:col>0</xdr:col>
      <xdr:colOff>0</xdr:colOff>
      <xdr:row>326</xdr:row>
      <xdr:rowOff>0</xdr:rowOff>
    </xdr:from>
    <xdr:to>
      <xdr:col>6</xdr:col>
      <xdr:colOff>525780</xdr:colOff>
      <xdr:row>356</xdr:row>
      <xdr:rowOff>0</xdr:rowOff>
    </xdr:to>
    <xdr:pic>
      <xdr:nvPicPr>
        <xdr:cNvPr id="7" name="Picture 6">
          <a:extLst>
            <a:ext uri="{FF2B5EF4-FFF2-40B4-BE49-F238E27FC236}">
              <a16:creationId xmlns:a16="http://schemas.microsoft.com/office/drawing/2014/main" id="{C73B16D2-28DC-49E3-B701-05CB5BDAE7C1}"/>
            </a:ext>
          </a:extLst>
        </xdr:cNvPr>
        <xdr:cNvPicPr>
          <a:picLocks noChangeAspect="1"/>
        </xdr:cNvPicPr>
      </xdr:nvPicPr>
      <xdr:blipFill>
        <a:blip xmlns:r="http://schemas.openxmlformats.org/officeDocument/2006/relationships" r:embed="rId6"/>
        <a:stretch>
          <a:fillRect/>
        </a:stretch>
      </xdr:blipFill>
      <xdr:spPr>
        <a:xfrm>
          <a:off x="0" y="53797200"/>
          <a:ext cx="5806440" cy="4572000"/>
        </a:xfrm>
        <a:prstGeom prst="rect">
          <a:avLst/>
        </a:prstGeom>
      </xdr:spPr>
    </xdr:pic>
    <xdr:clientData/>
  </xdr:twoCellAnchor>
  <xdr:twoCellAnchor editAs="oneCell">
    <xdr:from>
      <xdr:col>0</xdr:col>
      <xdr:colOff>0</xdr:colOff>
      <xdr:row>402</xdr:row>
      <xdr:rowOff>0</xdr:rowOff>
    </xdr:from>
    <xdr:to>
      <xdr:col>6</xdr:col>
      <xdr:colOff>525780</xdr:colOff>
      <xdr:row>442</xdr:row>
      <xdr:rowOff>0</xdr:rowOff>
    </xdr:to>
    <xdr:pic>
      <xdr:nvPicPr>
        <xdr:cNvPr id="8" name="Picture 7">
          <a:extLst>
            <a:ext uri="{FF2B5EF4-FFF2-40B4-BE49-F238E27FC236}">
              <a16:creationId xmlns:a16="http://schemas.microsoft.com/office/drawing/2014/main" id="{C2F3C9CF-288E-4A81-B2F1-B9A9EF77C841}"/>
            </a:ext>
          </a:extLst>
        </xdr:cNvPr>
        <xdr:cNvPicPr>
          <a:picLocks noChangeAspect="1"/>
        </xdr:cNvPicPr>
      </xdr:nvPicPr>
      <xdr:blipFill>
        <a:blip xmlns:r="http://schemas.openxmlformats.org/officeDocument/2006/relationships" r:embed="rId7"/>
        <a:stretch>
          <a:fillRect/>
        </a:stretch>
      </xdr:blipFill>
      <xdr:spPr>
        <a:xfrm>
          <a:off x="0" y="66728340"/>
          <a:ext cx="5806440" cy="6096000"/>
        </a:xfrm>
        <a:prstGeom prst="rect">
          <a:avLst/>
        </a:prstGeom>
      </xdr:spPr>
    </xdr:pic>
    <xdr:clientData/>
  </xdr:twoCellAnchor>
  <xdr:twoCellAnchor editAs="oneCell">
    <xdr:from>
      <xdr:col>0</xdr:col>
      <xdr:colOff>0</xdr:colOff>
      <xdr:row>445</xdr:row>
      <xdr:rowOff>0</xdr:rowOff>
    </xdr:from>
    <xdr:to>
      <xdr:col>6</xdr:col>
      <xdr:colOff>525780</xdr:colOff>
      <xdr:row>475</xdr:row>
      <xdr:rowOff>0</xdr:rowOff>
    </xdr:to>
    <xdr:pic>
      <xdr:nvPicPr>
        <xdr:cNvPr id="9" name="Picture 8">
          <a:extLst>
            <a:ext uri="{FF2B5EF4-FFF2-40B4-BE49-F238E27FC236}">
              <a16:creationId xmlns:a16="http://schemas.microsoft.com/office/drawing/2014/main" id="{F14C202C-A7A6-447F-A78D-4A240B9F8B3C}"/>
            </a:ext>
          </a:extLst>
        </xdr:cNvPr>
        <xdr:cNvPicPr>
          <a:picLocks noChangeAspect="1"/>
        </xdr:cNvPicPr>
      </xdr:nvPicPr>
      <xdr:blipFill>
        <a:blip xmlns:r="http://schemas.openxmlformats.org/officeDocument/2006/relationships" r:embed="rId8"/>
        <a:stretch>
          <a:fillRect/>
        </a:stretch>
      </xdr:blipFill>
      <xdr:spPr>
        <a:xfrm>
          <a:off x="0" y="73304400"/>
          <a:ext cx="5806440" cy="4572000"/>
        </a:xfrm>
        <a:prstGeom prst="rect">
          <a:avLst/>
        </a:prstGeom>
      </xdr:spPr>
    </xdr:pic>
    <xdr:clientData/>
  </xdr:twoCellAnchor>
  <xdr:twoCellAnchor editAs="oneCell">
    <xdr:from>
      <xdr:col>0</xdr:col>
      <xdr:colOff>0</xdr:colOff>
      <xdr:row>521</xdr:row>
      <xdr:rowOff>0</xdr:rowOff>
    </xdr:from>
    <xdr:to>
      <xdr:col>6</xdr:col>
      <xdr:colOff>525780</xdr:colOff>
      <xdr:row>561</xdr:row>
      <xdr:rowOff>0</xdr:rowOff>
    </xdr:to>
    <xdr:pic>
      <xdr:nvPicPr>
        <xdr:cNvPr id="10" name="Picture 9">
          <a:extLst>
            <a:ext uri="{FF2B5EF4-FFF2-40B4-BE49-F238E27FC236}">
              <a16:creationId xmlns:a16="http://schemas.microsoft.com/office/drawing/2014/main" id="{9AF5B001-50D3-415E-813C-F3A7D99A6668}"/>
            </a:ext>
          </a:extLst>
        </xdr:cNvPr>
        <xdr:cNvPicPr>
          <a:picLocks noChangeAspect="1"/>
        </xdr:cNvPicPr>
      </xdr:nvPicPr>
      <xdr:blipFill>
        <a:blip xmlns:r="http://schemas.openxmlformats.org/officeDocument/2006/relationships" r:embed="rId9"/>
        <a:stretch>
          <a:fillRect/>
        </a:stretch>
      </xdr:blipFill>
      <xdr:spPr>
        <a:xfrm>
          <a:off x="0" y="86235540"/>
          <a:ext cx="5806440" cy="6096000"/>
        </a:xfrm>
        <a:prstGeom prst="rect">
          <a:avLst/>
        </a:prstGeom>
      </xdr:spPr>
    </xdr:pic>
    <xdr:clientData/>
  </xdr:twoCellAnchor>
  <xdr:twoCellAnchor editAs="oneCell">
    <xdr:from>
      <xdr:col>0</xdr:col>
      <xdr:colOff>0</xdr:colOff>
      <xdr:row>564</xdr:row>
      <xdr:rowOff>0</xdr:rowOff>
    </xdr:from>
    <xdr:to>
      <xdr:col>6</xdr:col>
      <xdr:colOff>525780</xdr:colOff>
      <xdr:row>594</xdr:row>
      <xdr:rowOff>0</xdr:rowOff>
    </xdr:to>
    <xdr:pic>
      <xdr:nvPicPr>
        <xdr:cNvPr id="11" name="Picture 10">
          <a:extLst>
            <a:ext uri="{FF2B5EF4-FFF2-40B4-BE49-F238E27FC236}">
              <a16:creationId xmlns:a16="http://schemas.microsoft.com/office/drawing/2014/main" id="{CEB2717F-B44E-4351-BA4F-C7F1833D6E07}"/>
            </a:ext>
          </a:extLst>
        </xdr:cNvPr>
        <xdr:cNvPicPr>
          <a:picLocks noChangeAspect="1"/>
        </xdr:cNvPicPr>
      </xdr:nvPicPr>
      <xdr:blipFill>
        <a:blip xmlns:r="http://schemas.openxmlformats.org/officeDocument/2006/relationships" r:embed="rId10"/>
        <a:stretch>
          <a:fillRect/>
        </a:stretch>
      </xdr:blipFill>
      <xdr:spPr>
        <a:xfrm>
          <a:off x="0" y="92811600"/>
          <a:ext cx="5806440" cy="4572000"/>
        </a:xfrm>
        <a:prstGeom prst="rect">
          <a:avLst/>
        </a:prstGeom>
      </xdr:spPr>
    </xdr:pic>
    <xdr:clientData/>
  </xdr:twoCellAnchor>
  <xdr:twoCellAnchor editAs="oneCell">
    <xdr:from>
      <xdr:col>0</xdr:col>
      <xdr:colOff>0</xdr:colOff>
      <xdr:row>640</xdr:row>
      <xdr:rowOff>0</xdr:rowOff>
    </xdr:from>
    <xdr:to>
      <xdr:col>6</xdr:col>
      <xdr:colOff>525780</xdr:colOff>
      <xdr:row>680</xdr:row>
      <xdr:rowOff>0</xdr:rowOff>
    </xdr:to>
    <xdr:pic>
      <xdr:nvPicPr>
        <xdr:cNvPr id="12" name="Picture 11">
          <a:extLst>
            <a:ext uri="{FF2B5EF4-FFF2-40B4-BE49-F238E27FC236}">
              <a16:creationId xmlns:a16="http://schemas.microsoft.com/office/drawing/2014/main" id="{3FD7EDF6-68D9-4D3C-ABE9-09BF7A9E57E3}"/>
            </a:ext>
          </a:extLst>
        </xdr:cNvPr>
        <xdr:cNvPicPr>
          <a:picLocks noChangeAspect="1"/>
        </xdr:cNvPicPr>
      </xdr:nvPicPr>
      <xdr:blipFill>
        <a:blip xmlns:r="http://schemas.openxmlformats.org/officeDocument/2006/relationships" r:embed="rId11"/>
        <a:stretch>
          <a:fillRect/>
        </a:stretch>
      </xdr:blipFill>
      <xdr:spPr>
        <a:xfrm>
          <a:off x="0" y="105742740"/>
          <a:ext cx="5806440" cy="6096000"/>
        </a:xfrm>
        <a:prstGeom prst="rect">
          <a:avLst/>
        </a:prstGeom>
      </xdr:spPr>
    </xdr:pic>
    <xdr:clientData/>
  </xdr:twoCellAnchor>
  <xdr:twoCellAnchor editAs="oneCell">
    <xdr:from>
      <xdr:col>0</xdr:col>
      <xdr:colOff>0</xdr:colOff>
      <xdr:row>683</xdr:row>
      <xdr:rowOff>0</xdr:rowOff>
    </xdr:from>
    <xdr:to>
      <xdr:col>6</xdr:col>
      <xdr:colOff>525780</xdr:colOff>
      <xdr:row>713</xdr:row>
      <xdr:rowOff>0</xdr:rowOff>
    </xdr:to>
    <xdr:pic>
      <xdr:nvPicPr>
        <xdr:cNvPr id="13" name="Picture 12">
          <a:extLst>
            <a:ext uri="{FF2B5EF4-FFF2-40B4-BE49-F238E27FC236}">
              <a16:creationId xmlns:a16="http://schemas.microsoft.com/office/drawing/2014/main" id="{1C734F44-D1B5-48AB-8BE2-9CE615E497D0}"/>
            </a:ext>
          </a:extLst>
        </xdr:cNvPr>
        <xdr:cNvPicPr>
          <a:picLocks noChangeAspect="1"/>
        </xdr:cNvPicPr>
      </xdr:nvPicPr>
      <xdr:blipFill>
        <a:blip xmlns:r="http://schemas.openxmlformats.org/officeDocument/2006/relationships" r:embed="rId12"/>
        <a:stretch>
          <a:fillRect/>
        </a:stretch>
      </xdr:blipFill>
      <xdr:spPr>
        <a:xfrm>
          <a:off x="0" y="112318800"/>
          <a:ext cx="5806440" cy="4572000"/>
        </a:xfrm>
        <a:prstGeom prst="rect">
          <a:avLst/>
        </a:prstGeom>
      </xdr:spPr>
    </xdr:pic>
    <xdr:clientData/>
  </xdr:twoCellAnchor>
  <xdr:twoCellAnchor editAs="oneCell">
    <xdr:from>
      <xdr:col>0</xdr:col>
      <xdr:colOff>0</xdr:colOff>
      <xdr:row>759</xdr:row>
      <xdr:rowOff>0</xdr:rowOff>
    </xdr:from>
    <xdr:to>
      <xdr:col>6</xdr:col>
      <xdr:colOff>525780</xdr:colOff>
      <xdr:row>799</xdr:row>
      <xdr:rowOff>0</xdr:rowOff>
    </xdr:to>
    <xdr:pic>
      <xdr:nvPicPr>
        <xdr:cNvPr id="14" name="Picture 13">
          <a:extLst>
            <a:ext uri="{FF2B5EF4-FFF2-40B4-BE49-F238E27FC236}">
              <a16:creationId xmlns:a16="http://schemas.microsoft.com/office/drawing/2014/main" id="{C74A0289-F8F3-4256-A20E-503B9D92B97B}"/>
            </a:ext>
          </a:extLst>
        </xdr:cNvPr>
        <xdr:cNvPicPr>
          <a:picLocks noChangeAspect="1"/>
        </xdr:cNvPicPr>
      </xdr:nvPicPr>
      <xdr:blipFill>
        <a:blip xmlns:r="http://schemas.openxmlformats.org/officeDocument/2006/relationships" r:embed="rId13"/>
        <a:stretch>
          <a:fillRect/>
        </a:stretch>
      </xdr:blipFill>
      <xdr:spPr>
        <a:xfrm>
          <a:off x="0" y="125249940"/>
          <a:ext cx="5806440" cy="6096000"/>
        </a:xfrm>
        <a:prstGeom prst="rect">
          <a:avLst/>
        </a:prstGeom>
      </xdr:spPr>
    </xdr:pic>
    <xdr:clientData/>
  </xdr:twoCellAnchor>
  <xdr:twoCellAnchor editAs="oneCell">
    <xdr:from>
      <xdr:col>0</xdr:col>
      <xdr:colOff>0</xdr:colOff>
      <xdr:row>802</xdr:row>
      <xdr:rowOff>0</xdr:rowOff>
    </xdr:from>
    <xdr:to>
      <xdr:col>6</xdr:col>
      <xdr:colOff>525780</xdr:colOff>
      <xdr:row>832</xdr:row>
      <xdr:rowOff>0</xdr:rowOff>
    </xdr:to>
    <xdr:pic>
      <xdr:nvPicPr>
        <xdr:cNvPr id="15" name="Picture 14">
          <a:extLst>
            <a:ext uri="{FF2B5EF4-FFF2-40B4-BE49-F238E27FC236}">
              <a16:creationId xmlns:a16="http://schemas.microsoft.com/office/drawing/2014/main" id="{C9773398-5493-4383-9976-8854548C9C99}"/>
            </a:ext>
          </a:extLst>
        </xdr:cNvPr>
        <xdr:cNvPicPr>
          <a:picLocks noChangeAspect="1"/>
        </xdr:cNvPicPr>
      </xdr:nvPicPr>
      <xdr:blipFill>
        <a:blip xmlns:r="http://schemas.openxmlformats.org/officeDocument/2006/relationships" r:embed="rId14"/>
        <a:stretch>
          <a:fillRect/>
        </a:stretch>
      </xdr:blipFill>
      <xdr:spPr>
        <a:xfrm>
          <a:off x="0" y="131826000"/>
          <a:ext cx="5806440" cy="4572000"/>
        </a:xfrm>
        <a:prstGeom prst="rect">
          <a:avLst/>
        </a:prstGeom>
      </xdr:spPr>
    </xdr:pic>
    <xdr:clientData/>
  </xdr:twoCellAnchor>
  <xdr:twoCellAnchor editAs="oneCell">
    <xdr:from>
      <xdr:col>0</xdr:col>
      <xdr:colOff>0</xdr:colOff>
      <xdr:row>878</xdr:row>
      <xdr:rowOff>0</xdr:rowOff>
    </xdr:from>
    <xdr:to>
      <xdr:col>6</xdr:col>
      <xdr:colOff>525780</xdr:colOff>
      <xdr:row>918</xdr:row>
      <xdr:rowOff>0</xdr:rowOff>
    </xdr:to>
    <xdr:pic>
      <xdr:nvPicPr>
        <xdr:cNvPr id="16" name="Picture 15">
          <a:extLst>
            <a:ext uri="{FF2B5EF4-FFF2-40B4-BE49-F238E27FC236}">
              <a16:creationId xmlns:a16="http://schemas.microsoft.com/office/drawing/2014/main" id="{1C73F86E-0CD2-4D89-9319-50109D187C9E}"/>
            </a:ext>
          </a:extLst>
        </xdr:cNvPr>
        <xdr:cNvPicPr>
          <a:picLocks noChangeAspect="1"/>
        </xdr:cNvPicPr>
      </xdr:nvPicPr>
      <xdr:blipFill>
        <a:blip xmlns:r="http://schemas.openxmlformats.org/officeDocument/2006/relationships" r:embed="rId15"/>
        <a:stretch>
          <a:fillRect/>
        </a:stretch>
      </xdr:blipFill>
      <xdr:spPr>
        <a:xfrm>
          <a:off x="0" y="144757140"/>
          <a:ext cx="5806440" cy="6096000"/>
        </a:xfrm>
        <a:prstGeom prst="rect">
          <a:avLst/>
        </a:prstGeom>
      </xdr:spPr>
    </xdr:pic>
    <xdr:clientData/>
  </xdr:twoCellAnchor>
  <xdr:twoCellAnchor editAs="oneCell">
    <xdr:from>
      <xdr:col>0</xdr:col>
      <xdr:colOff>0</xdr:colOff>
      <xdr:row>921</xdr:row>
      <xdr:rowOff>0</xdr:rowOff>
    </xdr:from>
    <xdr:to>
      <xdr:col>6</xdr:col>
      <xdr:colOff>525780</xdr:colOff>
      <xdr:row>951</xdr:row>
      <xdr:rowOff>0</xdr:rowOff>
    </xdr:to>
    <xdr:pic>
      <xdr:nvPicPr>
        <xdr:cNvPr id="17" name="Picture 16">
          <a:extLst>
            <a:ext uri="{FF2B5EF4-FFF2-40B4-BE49-F238E27FC236}">
              <a16:creationId xmlns:a16="http://schemas.microsoft.com/office/drawing/2014/main" id="{1569AD22-9604-439B-8959-169EBB1139CA}"/>
            </a:ext>
          </a:extLst>
        </xdr:cNvPr>
        <xdr:cNvPicPr>
          <a:picLocks noChangeAspect="1"/>
        </xdr:cNvPicPr>
      </xdr:nvPicPr>
      <xdr:blipFill>
        <a:blip xmlns:r="http://schemas.openxmlformats.org/officeDocument/2006/relationships" r:embed="rId16"/>
        <a:stretch>
          <a:fillRect/>
        </a:stretch>
      </xdr:blipFill>
      <xdr:spPr>
        <a:xfrm>
          <a:off x="0" y="151333200"/>
          <a:ext cx="5806440" cy="4572000"/>
        </a:xfrm>
        <a:prstGeom prst="rect">
          <a:avLst/>
        </a:prstGeom>
      </xdr:spPr>
    </xdr:pic>
    <xdr:clientData/>
  </xdr:twoCellAnchor>
  <xdr:twoCellAnchor editAs="oneCell">
    <xdr:from>
      <xdr:col>0</xdr:col>
      <xdr:colOff>0</xdr:colOff>
      <xdr:row>997</xdr:row>
      <xdr:rowOff>0</xdr:rowOff>
    </xdr:from>
    <xdr:to>
      <xdr:col>6</xdr:col>
      <xdr:colOff>525780</xdr:colOff>
      <xdr:row>1037</xdr:row>
      <xdr:rowOff>0</xdr:rowOff>
    </xdr:to>
    <xdr:pic>
      <xdr:nvPicPr>
        <xdr:cNvPr id="18" name="Picture 17">
          <a:extLst>
            <a:ext uri="{FF2B5EF4-FFF2-40B4-BE49-F238E27FC236}">
              <a16:creationId xmlns:a16="http://schemas.microsoft.com/office/drawing/2014/main" id="{2818C542-A0E9-425E-9A33-0949D986936B}"/>
            </a:ext>
          </a:extLst>
        </xdr:cNvPr>
        <xdr:cNvPicPr>
          <a:picLocks noChangeAspect="1"/>
        </xdr:cNvPicPr>
      </xdr:nvPicPr>
      <xdr:blipFill>
        <a:blip xmlns:r="http://schemas.openxmlformats.org/officeDocument/2006/relationships" r:embed="rId17"/>
        <a:stretch>
          <a:fillRect/>
        </a:stretch>
      </xdr:blipFill>
      <xdr:spPr>
        <a:xfrm>
          <a:off x="0" y="164264340"/>
          <a:ext cx="5806440" cy="6096000"/>
        </a:xfrm>
        <a:prstGeom prst="rect">
          <a:avLst/>
        </a:prstGeom>
      </xdr:spPr>
    </xdr:pic>
    <xdr:clientData/>
  </xdr:twoCellAnchor>
  <xdr:twoCellAnchor editAs="oneCell">
    <xdr:from>
      <xdr:col>0</xdr:col>
      <xdr:colOff>0</xdr:colOff>
      <xdr:row>1040</xdr:row>
      <xdr:rowOff>0</xdr:rowOff>
    </xdr:from>
    <xdr:to>
      <xdr:col>6</xdr:col>
      <xdr:colOff>525780</xdr:colOff>
      <xdr:row>1070</xdr:row>
      <xdr:rowOff>0</xdr:rowOff>
    </xdr:to>
    <xdr:pic>
      <xdr:nvPicPr>
        <xdr:cNvPr id="19" name="Picture 18">
          <a:extLst>
            <a:ext uri="{FF2B5EF4-FFF2-40B4-BE49-F238E27FC236}">
              <a16:creationId xmlns:a16="http://schemas.microsoft.com/office/drawing/2014/main" id="{29CD3BBB-230A-4411-B7A6-67F9201CA14B}"/>
            </a:ext>
          </a:extLst>
        </xdr:cNvPr>
        <xdr:cNvPicPr>
          <a:picLocks noChangeAspect="1"/>
        </xdr:cNvPicPr>
      </xdr:nvPicPr>
      <xdr:blipFill>
        <a:blip xmlns:r="http://schemas.openxmlformats.org/officeDocument/2006/relationships" r:embed="rId18"/>
        <a:stretch>
          <a:fillRect/>
        </a:stretch>
      </xdr:blipFill>
      <xdr:spPr>
        <a:xfrm>
          <a:off x="0" y="170840400"/>
          <a:ext cx="5806440" cy="4572000"/>
        </a:xfrm>
        <a:prstGeom prst="rect">
          <a:avLst/>
        </a:prstGeom>
      </xdr:spPr>
    </xdr:pic>
    <xdr:clientData/>
  </xdr:twoCellAnchor>
  <xdr:twoCellAnchor editAs="oneCell">
    <xdr:from>
      <xdr:col>0</xdr:col>
      <xdr:colOff>0</xdr:colOff>
      <xdr:row>1116</xdr:row>
      <xdr:rowOff>0</xdr:rowOff>
    </xdr:from>
    <xdr:to>
      <xdr:col>6</xdr:col>
      <xdr:colOff>525780</xdr:colOff>
      <xdr:row>1156</xdr:row>
      <xdr:rowOff>0</xdr:rowOff>
    </xdr:to>
    <xdr:pic>
      <xdr:nvPicPr>
        <xdr:cNvPr id="20" name="Picture 19">
          <a:extLst>
            <a:ext uri="{FF2B5EF4-FFF2-40B4-BE49-F238E27FC236}">
              <a16:creationId xmlns:a16="http://schemas.microsoft.com/office/drawing/2014/main" id="{53684D6C-2B31-40EE-BFB7-2E3B0A69289B}"/>
            </a:ext>
          </a:extLst>
        </xdr:cNvPr>
        <xdr:cNvPicPr>
          <a:picLocks noChangeAspect="1"/>
        </xdr:cNvPicPr>
      </xdr:nvPicPr>
      <xdr:blipFill>
        <a:blip xmlns:r="http://schemas.openxmlformats.org/officeDocument/2006/relationships" r:embed="rId19"/>
        <a:stretch>
          <a:fillRect/>
        </a:stretch>
      </xdr:blipFill>
      <xdr:spPr>
        <a:xfrm>
          <a:off x="0" y="183771540"/>
          <a:ext cx="5806440" cy="6096000"/>
        </a:xfrm>
        <a:prstGeom prst="rect">
          <a:avLst/>
        </a:prstGeom>
      </xdr:spPr>
    </xdr:pic>
    <xdr:clientData/>
  </xdr:twoCellAnchor>
  <xdr:twoCellAnchor editAs="oneCell">
    <xdr:from>
      <xdr:col>0</xdr:col>
      <xdr:colOff>0</xdr:colOff>
      <xdr:row>1159</xdr:row>
      <xdr:rowOff>0</xdr:rowOff>
    </xdr:from>
    <xdr:to>
      <xdr:col>6</xdr:col>
      <xdr:colOff>525780</xdr:colOff>
      <xdr:row>1189</xdr:row>
      <xdr:rowOff>0</xdr:rowOff>
    </xdr:to>
    <xdr:pic>
      <xdr:nvPicPr>
        <xdr:cNvPr id="21" name="Picture 20">
          <a:extLst>
            <a:ext uri="{FF2B5EF4-FFF2-40B4-BE49-F238E27FC236}">
              <a16:creationId xmlns:a16="http://schemas.microsoft.com/office/drawing/2014/main" id="{E0AE93B5-D9DD-48B3-ABB4-768F667696D3}"/>
            </a:ext>
          </a:extLst>
        </xdr:cNvPr>
        <xdr:cNvPicPr>
          <a:picLocks noChangeAspect="1"/>
        </xdr:cNvPicPr>
      </xdr:nvPicPr>
      <xdr:blipFill>
        <a:blip xmlns:r="http://schemas.openxmlformats.org/officeDocument/2006/relationships" r:embed="rId20"/>
        <a:stretch>
          <a:fillRect/>
        </a:stretch>
      </xdr:blipFill>
      <xdr:spPr>
        <a:xfrm>
          <a:off x="0" y="190347600"/>
          <a:ext cx="5806440" cy="45720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35</xdr:row>
      <xdr:rowOff>0</xdr:rowOff>
    </xdr:from>
    <xdr:to>
      <xdr:col>7</xdr:col>
      <xdr:colOff>520337</xdr:colOff>
      <xdr:row>68</xdr:row>
      <xdr:rowOff>60960</xdr:rowOff>
    </xdr:to>
    <xdr:pic>
      <xdr:nvPicPr>
        <xdr:cNvPr id="2" name="Picture 1">
          <a:extLst>
            <a:ext uri="{FF2B5EF4-FFF2-40B4-BE49-F238E27FC236}">
              <a16:creationId xmlns:a16="http://schemas.microsoft.com/office/drawing/2014/main" id="{FA8E2B6B-AC4D-483E-87FE-A2D71707C3ED}"/>
            </a:ext>
          </a:extLst>
        </xdr:cNvPr>
        <xdr:cNvPicPr>
          <a:picLocks noChangeAspect="1"/>
        </xdr:cNvPicPr>
      </xdr:nvPicPr>
      <xdr:blipFill>
        <a:blip xmlns:r="http://schemas.openxmlformats.org/officeDocument/2006/relationships" r:embed="rId1"/>
        <a:stretch>
          <a:fillRect/>
        </a:stretch>
      </xdr:blipFill>
      <xdr:spPr>
        <a:xfrm>
          <a:off x="0" y="6202680"/>
          <a:ext cx="5829300" cy="6096000"/>
        </a:xfrm>
        <a:prstGeom prst="rect">
          <a:avLst/>
        </a:prstGeom>
      </xdr:spPr>
    </xdr:pic>
    <xdr:clientData/>
  </xdr:twoCellAnchor>
  <xdr:twoCellAnchor editAs="oneCell">
    <xdr:from>
      <xdr:col>0</xdr:col>
      <xdr:colOff>0</xdr:colOff>
      <xdr:row>76</xdr:row>
      <xdr:rowOff>0</xdr:rowOff>
    </xdr:from>
    <xdr:to>
      <xdr:col>7</xdr:col>
      <xdr:colOff>520337</xdr:colOff>
      <xdr:row>101</xdr:row>
      <xdr:rowOff>0</xdr:rowOff>
    </xdr:to>
    <xdr:pic>
      <xdr:nvPicPr>
        <xdr:cNvPr id="3" name="Picture 2">
          <a:extLst>
            <a:ext uri="{FF2B5EF4-FFF2-40B4-BE49-F238E27FC236}">
              <a16:creationId xmlns:a16="http://schemas.microsoft.com/office/drawing/2014/main" id="{A1EAAE23-EEC4-4AB6-A60C-5FEB4E61237B}"/>
            </a:ext>
          </a:extLst>
        </xdr:cNvPr>
        <xdr:cNvPicPr>
          <a:picLocks noChangeAspect="1"/>
        </xdr:cNvPicPr>
      </xdr:nvPicPr>
      <xdr:blipFill>
        <a:blip xmlns:r="http://schemas.openxmlformats.org/officeDocument/2006/relationships" r:embed="rId2"/>
        <a:stretch>
          <a:fillRect/>
        </a:stretch>
      </xdr:blipFill>
      <xdr:spPr>
        <a:xfrm>
          <a:off x="0" y="12451080"/>
          <a:ext cx="5829300" cy="4572000"/>
        </a:xfrm>
        <a:prstGeom prst="rect">
          <a:avLst/>
        </a:prstGeom>
      </xdr:spPr>
    </xdr:pic>
    <xdr:clientData/>
  </xdr:twoCellAnchor>
  <xdr:twoCellAnchor editAs="oneCell">
    <xdr:from>
      <xdr:col>10</xdr:col>
      <xdr:colOff>0</xdr:colOff>
      <xdr:row>45</xdr:row>
      <xdr:rowOff>0</xdr:rowOff>
    </xdr:from>
    <xdr:to>
      <xdr:col>17</xdr:col>
      <xdr:colOff>545375</xdr:colOff>
      <xdr:row>78</xdr:row>
      <xdr:rowOff>60960</xdr:rowOff>
    </xdr:to>
    <xdr:pic>
      <xdr:nvPicPr>
        <xdr:cNvPr id="4" name="Picture 3">
          <a:extLst>
            <a:ext uri="{FF2B5EF4-FFF2-40B4-BE49-F238E27FC236}">
              <a16:creationId xmlns:a16="http://schemas.microsoft.com/office/drawing/2014/main" id="{C9D0EB30-E72D-456E-BB2B-BE3FB073D5C5}"/>
            </a:ext>
          </a:extLst>
        </xdr:cNvPr>
        <xdr:cNvPicPr>
          <a:picLocks noChangeAspect="1"/>
        </xdr:cNvPicPr>
      </xdr:nvPicPr>
      <xdr:blipFill>
        <a:blip xmlns:r="http://schemas.openxmlformats.org/officeDocument/2006/relationships" r:embed="rId1"/>
        <a:stretch>
          <a:fillRect/>
        </a:stretch>
      </xdr:blipFill>
      <xdr:spPr>
        <a:xfrm>
          <a:off x="0" y="8252460"/>
          <a:ext cx="5829300" cy="6096000"/>
        </a:xfrm>
        <a:prstGeom prst="rect">
          <a:avLst/>
        </a:prstGeom>
      </xdr:spPr>
    </xdr:pic>
    <xdr:clientData/>
  </xdr:twoCellAnchor>
  <xdr:twoCellAnchor editAs="oneCell">
    <xdr:from>
      <xdr:col>10</xdr:col>
      <xdr:colOff>0</xdr:colOff>
      <xdr:row>88</xdr:row>
      <xdr:rowOff>0</xdr:rowOff>
    </xdr:from>
    <xdr:to>
      <xdr:col>17</xdr:col>
      <xdr:colOff>545375</xdr:colOff>
      <xdr:row>113</xdr:row>
      <xdr:rowOff>0</xdr:rowOff>
    </xdr:to>
    <xdr:pic>
      <xdr:nvPicPr>
        <xdr:cNvPr id="5" name="Picture 4">
          <a:extLst>
            <a:ext uri="{FF2B5EF4-FFF2-40B4-BE49-F238E27FC236}">
              <a16:creationId xmlns:a16="http://schemas.microsoft.com/office/drawing/2014/main" id="{3F60BCBE-9566-487A-A217-2701A6F881AF}"/>
            </a:ext>
          </a:extLst>
        </xdr:cNvPr>
        <xdr:cNvPicPr>
          <a:picLocks noChangeAspect="1"/>
        </xdr:cNvPicPr>
      </xdr:nvPicPr>
      <xdr:blipFill>
        <a:blip xmlns:r="http://schemas.openxmlformats.org/officeDocument/2006/relationships" r:embed="rId2"/>
        <a:stretch>
          <a:fillRect/>
        </a:stretch>
      </xdr:blipFill>
      <xdr:spPr>
        <a:xfrm>
          <a:off x="0" y="14828520"/>
          <a:ext cx="5829300" cy="4572000"/>
        </a:xfrm>
        <a:prstGeom prst="rect">
          <a:avLst/>
        </a:prstGeom>
      </xdr:spPr>
    </xdr:pic>
    <xdr:clientData/>
  </xdr:twoCellAnchor>
  <xdr:twoCellAnchor editAs="oneCell">
    <xdr:from>
      <xdr:col>10</xdr:col>
      <xdr:colOff>0</xdr:colOff>
      <xdr:row>163</xdr:row>
      <xdr:rowOff>0</xdr:rowOff>
    </xdr:from>
    <xdr:to>
      <xdr:col>17</xdr:col>
      <xdr:colOff>545375</xdr:colOff>
      <xdr:row>196</xdr:row>
      <xdr:rowOff>60960</xdr:rowOff>
    </xdr:to>
    <xdr:pic>
      <xdr:nvPicPr>
        <xdr:cNvPr id="6" name="Picture 5">
          <a:extLst>
            <a:ext uri="{FF2B5EF4-FFF2-40B4-BE49-F238E27FC236}">
              <a16:creationId xmlns:a16="http://schemas.microsoft.com/office/drawing/2014/main" id="{DCF99B67-04FF-4922-AD72-32EB9CC1AB22}"/>
            </a:ext>
          </a:extLst>
        </xdr:cNvPr>
        <xdr:cNvPicPr>
          <a:picLocks noChangeAspect="1"/>
        </xdr:cNvPicPr>
      </xdr:nvPicPr>
      <xdr:blipFill>
        <a:blip xmlns:r="http://schemas.openxmlformats.org/officeDocument/2006/relationships" r:embed="rId1"/>
        <a:stretch>
          <a:fillRect/>
        </a:stretch>
      </xdr:blipFill>
      <xdr:spPr>
        <a:xfrm>
          <a:off x="0" y="27805380"/>
          <a:ext cx="5829300" cy="6096000"/>
        </a:xfrm>
        <a:prstGeom prst="rect">
          <a:avLst/>
        </a:prstGeom>
      </xdr:spPr>
    </xdr:pic>
    <xdr:clientData/>
  </xdr:twoCellAnchor>
  <xdr:twoCellAnchor editAs="oneCell">
    <xdr:from>
      <xdr:col>10</xdr:col>
      <xdr:colOff>0</xdr:colOff>
      <xdr:row>206</xdr:row>
      <xdr:rowOff>0</xdr:rowOff>
    </xdr:from>
    <xdr:to>
      <xdr:col>17</xdr:col>
      <xdr:colOff>545375</xdr:colOff>
      <xdr:row>231</xdr:row>
      <xdr:rowOff>0</xdr:rowOff>
    </xdr:to>
    <xdr:pic>
      <xdr:nvPicPr>
        <xdr:cNvPr id="7" name="Picture 6">
          <a:extLst>
            <a:ext uri="{FF2B5EF4-FFF2-40B4-BE49-F238E27FC236}">
              <a16:creationId xmlns:a16="http://schemas.microsoft.com/office/drawing/2014/main" id="{D0998585-45B3-4A8F-9F3B-97999E398399}"/>
            </a:ext>
          </a:extLst>
        </xdr:cNvPr>
        <xdr:cNvPicPr>
          <a:picLocks noChangeAspect="1"/>
        </xdr:cNvPicPr>
      </xdr:nvPicPr>
      <xdr:blipFill>
        <a:blip xmlns:r="http://schemas.openxmlformats.org/officeDocument/2006/relationships" r:embed="rId2"/>
        <a:stretch>
          <a:fillRect/>
        </a:stretch>
      </xdr:blipFill>
      <xdr:spPr>
        <a:xfrm>
          <a:off x="0" y="34381440"/>
          <a:ext cx="5829300" cy="4572000"/>
        </a:xfrm>
        <a:prstGeom prst="rect">
          <a:avLst/>
        </a:prstGeom>
      </xdr:spPr>
    </xdr:pic>
    <xdr:clientData/>
  </xdr:twoCellAnchor>
  <xdr:twoCellAnchor editAs="oneCell">
    <xdr:from>
      <xdr:col>10</xdr:col>
      <xdr:colOff>0</xdr:colOff>
      <xdr:row>281</xdr:row>
      <xdr:rowOff>0</xdr:rowOff>
    </xdr:from>
    <xdr:to>
      <xdr:col>17</xdr:col>
      <xdr:colOff>545375</xdr:colOff>
      <xdr:row>314</xdr:row>
      <xdr:rowOff>60960</xdr:rowOff>
    </xdr:to>
    <xdr:pic>
      <xdr:nvPicPr>
        <xdr:cNvPr id="8" name="Picture 7">
          <a:extLst>
            <a:ext uri="{FF2B5EF4-FFF2-40B4-BE49-F238E27FC236}">
              <a16:creationId xmlns:a16="http://schemas.microsoft.com/office/drawing/2014/main" id="{A4DA0DD9-C5E0-4003-B081-5167850ED2ED}"/>
            </a:ext>
          </a:extLst>
        </xdr:cNvPr>
        <xdr:cNvPicPr>
          <a:picLocks noChangeAspect="1"/>
        </xdr:cNvPicPr>
      </xdr:nvPicPr>
      <xdr:blipFill>
        <a:blip xmlns:r="http://schemas.openxmlformats.org/officeDocument/2006/relationships" r:embed="rId1"/>
        <a:stretch>
          <a:fillRect/>
        </a:stretch>
      </xdr:blipFill>
      <xdr:spPr>
        <a:xfrm>
          <a:off x="0" y="47358300"/>
          <a:ext cx="5829300" cy="6096000"/>
        </a:xfrm>
        <a:prstGeom prst="rect">
          <a:avLst/>
        </a:prstGeom>
      </xdr:spPr>
    </xdr:pic>
    <xdr:clientData/>
  </xdr:twoCellAnchor>
  <xdr:twoCellAnchor editAs="oneCell">
    <xdr:from>
      <xdr:col>10</xdr:col>
      <xdr:colOff>0</xdr:colOff>
      <xdr:row>324</xdr:row>
      <xdr:rowOff>0</xdr:rowOff>
    </xdr:from>
    <xdr:to>
      <xdr:col>17</xdr:col>
      <xdr:colOff>545375</xdr:colOff>
      <xdr:row>349</xdr:row>
      <xdr:rowOff>0</xdr:rowOff>
    </xdr:to>
    <xdr:pic>
      <xdr:nvPicPr>
        <xdr:cNvPr id="9" name="Picture 8">
          <a:extLst>
            <a:ext uri="{FF2B5EF4-FFF2-40B4-BE49-F238E27FC236}">
              <a16:creationId xmlns:a16="http://schemas.microsoft.com/office/drawing/2014/main" id="{52774558-DD30-44B2-85A8-274C8E17D1D6}"/>
            </a:ext>
          </a:extLst>
        </xdr:cNvPr>
        <xdr:cNvPicPr>
          <a:picLocks noChangeAspect="1"/>
        </xdr:cNvPicPr>
      </xdr:nvPicPr>
      <xdr:blipFill>
        <a:blip xmlns:r="http://schemas.openxmlformats.org/officeDocument/2006/relationships" r:embed="rId2"/>
        <a:stretch>
          <a:fillRect/>
        </a:stretch>
      </xdr:blipFill>
      <xdr:spPr>
        <a:xfrm>
          <a:off x="0" y="53934360"/>
          <a:ext cx="5829300" cy="4572000"/>
        </a:xfrm>
        <a:prstGeom prst="rect">
          <a:avLst/>
        </a:prstGeom>
      </xdr:spPr>
    </xdr:pic>
    <xdr:clientData/>
  </xdr:twoCellAnchor>
  <xdr:twoCellAnchor editAs="oneCell">
    <xdr:from>
      <xdr:col>10</xdr:col>
      <xdr:colOff>0</xdr:colOff>
      <xdr:row>399</xdr:row>
      <xdr:rowOff>0</xdr:rowOff>
    </xdr:from>
    <xdr:to>
      <xdr:col>17</xdr:col>
      <xdr:colOff>545375</xdr:colOff>
      <xdr:row>432</xdr:row>
      <xdr:rowOff>60960</xdr:rowOff>
    </xdr:to>
    <xdr:pic>
      <xdr:nvPicPr>
        <xdr:cNvPr id="10" name="Picture 9">
          <a:extLst>
            <a:ext uri="{FF2B5EF4-FFF2-40B4-BE49-F238E27FC236}">
              <a16:creationId xmlns:a16="http://schemas.microsoft.com/office/drawing/2014/main" id="{9DCE5E58-24DA-438E-B96E-3AE34F73C0CA}"/>
            </a:ext>
          </a:extLst>
        </xdr:cNvPr>
        <xdr:cNvPicPr>
          <a:picLocks noChangeAspect="1"/>
        </xdr:cNvPicPr>
      </xdr:nvPicPr>
      <xdr:blipFill>
        <a:blip xmlns:r="http://schemas.openxmlformats.org/officeDocument/2006/relationships" r:embed="rId1"/>
        <a:stretch>
          <a:fillRect/>
        </a:stretch>
      </xdr:blipFill>
      <xdr:spPr>
        <a:xfrm>
          <a:off x="0" y="66911220"/>
          <a:ext cx="5829300" cy="6096000"/>
        </a:xfrm>
        <a:prstGeom prst="rect">
          <a:avLst/>
        </a:prstGeom>
      </xdr:spPr>
    </xdr:pic>
    <xdr:clientData/>
  </xdr:twoCellAnchor>
  <xdr:twoCellAnchor editAs="oneCell">
    <xdr:from>
      <xdr:col>10</xdr:col>
      <xdr:colOff>0</xdr:colOff>
      <xdr:row>442</xdr:row>
      <xdr:rowOff>0</xdr:rowOff>
    </xdr:from>
    <xdr:to>
      <xdr:col>17</xdr:col>
      <xdr:colOff>545375</xdr:colOff>
      <xdr:row>467</xdr:row>
      <xdr:rowOff>0</xdr:rowOff>
    </xdr:to>
    <xdr:pic>
      <xdr:nvPicPr>
        <xdr:cNvPr id="11" name="Picture 10">
          <a:extLst>
            <a:ext uri="{FF2B5EF4-FFF2-40B4-BE49-F238E27FC236}">
              <a16:creationId xmlns:a16="http://schemas.microsoft.com/office/drawing/2014/main" id="{9400D0D6-1EF1-4E43-BF79-B67CF960E83B}"/>
            </a:ext>
          </a:extLst>
        </xdr:cNvPr>
        <xdr:cNvPicPr>
          <a:picLocks noChangeAspect="1"/>
        </xdr:cNvPicPr>
      </xdr:nvPicPr>
      <xdr:blipFill>
        <a:blip xmlns:r="http://schemas.openxmlformats.org/officeDocument/2006/relationships" r:embed="rId2"/>
        <a:stretch>
          <a:fillRect/>
        </a:stretch>
      </xdr:blipFill>
      <xdr:spPr>
        <a:xfrm>
          <a:off x="0" y="73487280"/>
          <a:ext cx="5829300" cy="4572000"/>
        </a:xfrm>
        <a:prstGeom prst="rect">
          <a:avLst/>
        </a:prstGeom>
      </xdr:spPr>
    </xdr:pic>
    <xdr:clientData/>
  </xdr:twoCellAnchor>
  <xdr:twoCellAnchor editAs="oneCell">
    <xdr:from>
      <xdr:col>10</xdr:col>
      <xdr:colOff>0</xdr:colOff>
      <xdr:row>517</xdr:row>
      <xdr:rowOff>0</xdr:rowOff>
    </xdr:from>
    <xdr:to>
      <xdr:col>17</xdr:col>
      <xdr:colOff>545375</xdr:colOff>
      <xdr:row>550</xdr:row>
      <xdr:rowOff>60960</xdr:rowOff>
    </xdr:to>
    <xdr:pic>
      <xdr:nvPicPr>
        <xdr:cNvPr id="12" name="Picture 11">
          <a:extLst>
            <a:ext uri="{FF2B5EF4-FFF2-40B4-BE49-F238E27FC236}">
              <a16:creationId xmlns:a16="http://schemas.microsoft.com/office/drawing/2014/main" id="{35A9E6E1-5832-45DD-A16F-21541955BB1D}"/>
            </a:ext>
          </a:extLst>
        </xdr:cNvPr>
        <xdr:cNvPicPr>
          <a:picLocks noChangeAspect="1"/>
        </xdr:cNvPicPr>
      </xdr:nvPicPr>
      <xdr:blipFill>
        <a:blip xmlns:r="http://schemas.openxmlformats.org/officeDocument/2006/relationships" r:embed="rId1"/>
        <a:stretch>
          <a:fillRect/>
        </a:stretch>
      </xdr:blipFill>
      <xdr:spPr>
        <a:xfrm>
          <a:off x="0" y="86464140"/>
          <a:ext cx="5829300" cy="6096000"/>
        </a:xfrm>
        <a:prstGeom prst="rect">
          <a:avLst/>
        </a:prstGeom>
      </xdr:spPr>
    </xdr:pic>
    <xdr:clientData/>
  </xdr:twoCellAnchor>
  <xdr:twoCellAnchor editAs="oneCell">
    <xdr:from>
      <xdr:col>10</xdr:col>
      <xdr:colOff>0</xdr:colOff>
      <xdr:row>560</xdr:row>
      <xdr:rowOff>0</xdr:rowOff>
    </xdr:from>
    <xdr:to>
      <xdr:col>17</xdr:col>
      <xdr:colOff>545375</xdr:colOff>
      <xdr:row>585</xdr:row>
      <xdr:rowOff>0</xdr:rowOff>
    </xdr:to>
    <xdr:pic>
      <xdr:nvPicPr>
        <xdr:cNvPr id="13" name="Picture 12">
          <a:extLst>
            <a:ext uri="{FF2B5EF4-FFF2-40B4-BE49-F238E27FC236}">
              <a16:creationId xmlns:a16="http://schemas.microsoft.com/office/drawing/2014/main" id="{9A9438F6-791B-4C85-BBA0-089DFD474E60}"/>
            </a:ext>
          </a:extLst>
        </xdr:cNvPr>
        <xdr:cNvPicPr>
          <a:picLocks noChangeAspect="1"/>
        </xdr:cNvPicPr>
      </xdr:nvPicPr>
      <xdr:blipFill>
        <a:blip xmlns:r="http://schemas.openxmlformats.org/officeDocument/2006/relationships" r:embed="rId2"/>
        <a:stretch>
          <a:fillRect/>
        </a:stretch>
      </xdr:blipFill>
      <xdr:spPr>
        <a:xfrm>
          <a:off x="0" y="93040200"/>
          <a:ext cx="5829300" cy="4572000"/>
        </a:xfrm>
        <a:prstGeom prst="rect">
          <a:avLst/>
        </a:prstGeom>
      </xdr:spPr>
    </xdr:pic>
    <xdr:clientData/>
  </xdr:twoCellAnchor>
  <xdr:twoCellAnchor editAs="oneCell">
    <xdr:from>
      <xdr:col>10</xdr:col>
      <xdr:colOff>0</xdr:colOff>
      <xdr:row>635</xdr:row>
      <xdr:rowOff>0</xdr:rowOff>
    </xdr:from>
    <xdr:to>
      <xdr:col>17</xdr:col>
      <xdr:colOff>545375</xdr:colOff>
      <xdr:row>668</xdr:row>
      <xdr:rowOff>60960</xdr:rowOff>
    </xdr:to>
    <xdr:pic>
      <xdr:nvPicPr>
        <xdr:cNvPr id="14" name="Picture 13">
          <a:extLst>
            <a:ext uri="{FF2B5EF4-FFF2-40B4-BE49-F238E27FC236}">
              <a16:creationId xmlns:a16="http://schemas.microsoft.com/office/drawing/2014/main" id="{D2B76C8E-D7DF-4111-96E8-1C625C72D4CE}"/>
            </a:ext>
          </a:extLst>
        </xdr:cNvPr>
        <xdr:cNvPicPr>
          <a:picLocks noChangeAspect="1"/>
        </xdr:cNvPicPr>
      </xdr:nvPicPr>
      <xdr:blipFill>
        <a:blip xmlns:r="http://schemas.openxmlformats.org/officeDocument/2006/relationships" r:embed="rId1"/>
        <a:stretch>
          <a:fillRect/>
        </a:stretch>
      </xdr:blipFill>
      <xdr:spPr>
        <a:xfrm>
          <a:off x="0" y="106017060"/>
          <a:ext cx="5829300" cy="6096000"/>
        </a:xfrm>
        <a:prstGeom prst="rect">
          <a:avLst/>
        </a:prstGeom>
      </xdr:spPr>
    </xdr:pic>
    <xdr:clientData/>
  </xdr:twoCellAnchor>
  <xdr:twoCellAnchor editAs="oneCell">
    <xdr:from>
      <xdr:col>10</xdr:col>
      <xdr:colOff>0</xdr:colOff>
      <xdr:row>678</xdr:row>
      <xdr:rowOff>0</xdr:rowOff>
    </xdr:from>
    <xdr:to>
      <xdr:col>17</xdr:col>
      <xdr:colOff>545375</xdr:colOff>
      <xdr:row>703</xdr:row>
      <xdr:rowOff>0</xdr:rowOff>
    </xdr:to>
    <xdr:pic>
      <xdr:nvPicPr>
        <xdr:cNvPr id="15" name="Picture 14">
          <a:extLst>
            <a:ext uri="{FF2B5EF4-FFF2-40B4-BE49-F238E27FC236}">
              <a16:creationId xmlns:a16="http://schemas.microsoft.com/office/drawing/2014/main" id="{DF0B0255-F572-4D0D-BA60-DFB013A079CD}"/>
            </a:ext>
          </a:extLst>
        </xdr:cNvPr>
        <xdr:cNvPicPr>
          <a:picLocks noChangeAspect="1"/>
        </xdr:cNvPicPr>
      </xdr:nvPicPr>
      <xdr:blipFill>
        <a:blip xmlns:r="http://schemas.openxmlformats.org/officeDocument/2006/relationships" r:embed="rId2"/>
        <a:stretch>
          <a:fillRect/>
        </a:stretch>
      </xdr:blipFill>
      <xdr:spPr>
        <a:xfrm>
          <a:off x="0" y="112593120"/>
          <a:ext cx="5829300" cy="4572000"/>
        </a:xfrm>
        <a:prstGeom prst="rect">
          <a:avLst/>
        </a:prstGeom>
      </xdr:spPr>
    </xdr:pic>
    <xdr:clientData/>
  </xdr:twoCellAnchor>
  <xdr:twoCellAnchor editAs="oneCell">
    <xdr:from>
      <xdr:col>10</xdr:col>
      <xdr:colOff>0</xdr:colOff>
      <xdr:row>753</xdr:row>
      <xdr:rowOff>0</xdr:rowOff>
    </xdr:from>
    <xdr:to>
      <xdr:col>17</xdr:col>
      <xdr:colOff>545375</xdr:colOff>
      <xdr:row>786</xdr:row>
      <xdr:rowOff>60960</xdr:rowOff>
    </xdr:to>
    <xdr:pic>
      <xdr:nvPicPr>
        <xdr:cNvPr id="16" name="Picture 15">
          <a:extLst>
            <a:ext uri="{FF2B5EF4-FFF2-40B4-BE49-F238E27FC236}">
              <a16:creationId xmlns:a16="http://schemas.microsoft.com/office/drawing/2014/main" id="{06D7F2FD-3496-4938-9755-35A8A783CA90}"/>
            </a:ext>
          </a:extLst>
        </xdr:cNvPr>
        <xdr:cNvPicPr>
          <a:picLocks noChangeAspect="1"/>
        </xdr:cNvPicPr>
      </xdr:nvPicPr>
      <xdr:blipFill>
        <a:blip xmlns:r="http://schemas.openxmlformats.org/officeDocument/2006/relationships" r:embed="rId1"/>
        <a:stretch>
          <a:fillRect/>
        </a:stretch>
      </xdr:blipFill>
      <xdr:spPr>
        <a:xfrm>
          <a:off x="0" y="125569980"/>
          <a:ext cx="5829300" cy="6096000"/>
        </a:xfrm>
        <a:prstGeom prst="rect">
          <a:avLst/>
        </a:prstGeom>
      </xdr:spPr>
    </xdr:pic>
    <xdr:clientData/>
  </xdr:twoCellAnchor>
  <xdr:twoCellAnchor editAs="oneCell">
    <xdr:from>
      <xdr:col>10</xdr:col>
      <xdr:colOff>0</xdr:colOff>
      <xdr:row>796</xdr:row>
      <xdr:rowOff>0</xdr:rowOff>
    </xdr:from>
    <xdr:to>
      <xdr:col>17</xdr:col>
      <xdr:colOff>545375</xdr:colOff>
      <xdr:row>821</xdr:row>
      <xdr:rowOff>0</xdr:rowOff>
    </xdr:to>
    <xdr:pic>
      <xdr:nvPicPr>
        <xdr:cNvPr id="17" name="Picture 16">
          <a:extLst>
            <a:ext uri="{FF2B5EF4-FFF2-40B4-BE49-F238E27FC236}">
              <a16:creationId xmlns:a16="http://schemas.microsoft.com/office/drawing/2014/main" id="{AE7374D9-C801-41C0-B017-BA0AA9B8F12D}"/>
            </a:ext>
          </a:extLst>
        </xdr:cNvPr>
        <xdr:cNvPicPr>
          <a:picLocks noChangeAspect="1"/>
        </xdr:cNvPicPr>
      </xdr:nvPicPr>
      <xdr:blipFill>
        <a:blip xmlns:r="http://schemas.openxmlformats.org/officeDocument/2006/relationships" r:embed="rId2"/>
        <a:stretch>
          <a:fillRect/>
        </a:stretch>
      </xdr:blipFill>
      <xdr:spPr>
        <a:xfrm>
          <a:off x="0" y="132146040"/>
          <a:ext cx="5829300" cy="4572000"/>
        </a:xfrm>
        <a:prstGeom prst="rect">
          <a:avLst/>
        </a:prstGeom>
      </xdr:spPr>
    </xdr:pic>
    <xdr:clientData/>
  </xdr:twoCellAnchor>
  <xdr:twoCellAnchor editAs="oneCell">
    <xdr:from>
      <xdr:col>10</xdr:col>
      <xdr:colOff>0</xdr:colOff>
      <xdr:row>871</xdr:row>
      <xdr:rowOff>0</xdr:rowOff>
    </xdr:from>
    <xdr:to>
      <xdr:col>17</xdr:col>
      <xdr:colOff>545375</xdr:colOff>
      <xdr:row>904</xdr:row>
      <xdr:rowOff>60960</xdr:rowOff>
    </xdr:to>
    <xdr:pic>
      <xdr:nvPicPr>
        <xdr:cNvPr id="18" name="Picture 17">
          <a:extLst>
            <a:ext uri="{FF2B5EF4-FFF2-40B4-BE49-F238E27FC236}">
              <a16:creationId xmlns:a16="http://schemas.microsoft.com/office/drawing/2014/main" id="{D6B50B48-6585-4ECE-BE43-982BD15CC548}"/>
            </a:ext>
          </a:extLst>
        </xdr:cNvPr>
        <xdr:cNvPicPr>
          <a:picLocks noChangeAspect="1"/>
        </xdr:cNvPicPr>
      </xdr:nvPicPr>
      <xdr:blipFill>
        <a:blip xmlns:r="http://schemas.openxmlformats.org/officeDocument/2006/relationships" r:embed="rId1"/>
        <a:stretch>
          <a:fillRect/>
        </a:stretch>
      </xdr:blipFill>
      <xdr:spPr>
        <a:xfrm>
          <a:off x="0" y="145122900"/>
          <a:ext cx="5829300" cy="6096000"/>
        </a:xfrm>
        <a:prstGeom prst="rect">
          <a:avLst/>
        </a:prstGeom>
      </xdr:spPr>
    </xdr:pic>
    <xdr:clientData/>
  </xdr:twoCellAnchor>
  <xdr:twoCellAnchor editAs="oneCell">
    <xdr:from>
      <xdr:col>10</xdr:col>
      <xdr:colOff>0</xdr:colOff>
      <xdr:row>914</xdr:row>
      <xdr:rowOff>0</xdr:rowOff>
    </xdr:from>
    <xdr:to>
      <xdr:col>17</xdr:col>
      <xdr:colOff>545375</xdr:colOff>
      <xdr:row>939</xdr:row>
      <xdr:rowOff>0</xdr:rowOff>
    </xdr:to>
    <xdr:pic>
      <xdr:nvPicPr>
        <xdr:cNvPr id="19" name="Picture 18">
          <a:extLst>
            <a:ext uri="{FF2B5EF4-FFF2-40B4-BE49-F238E27FC236}">
              <a16:creationId xmlns:a16="http://schemas.microsoft.com/office/drawing/2014/main" id="{443E8EB3-ED9E-4558-A3A9-91C63700F676}"/>
            </a:ext>
          </a:extLst>
        </xdr:cNvPr>
        <xdr:cNvPicPr>
          <a:picLocks noChangeAspect="1"/>
        </xdr:cNvPicPr>
      </xdr:nvPicPr>
      <xdr:blipFill>
        <a:blip xmlns:r="http://schemas.openxmlformats.org/officeDocument/2006/relationships" r:embed="rId2"/>
        <a:stretch>
          <a:fillRect/>
        </a:stretch>
      </xdr:blipFill>
      <xdr:spPr>
        <a:xfrm>
          <a:off x="0" y="151698960"/>
          <a:ext cx="5829300" cy="4572000"/>
        </a:xfrm>
        <a:prstGeom prst="rect">
          <a:avLst/>
        </a:prstGeom>
      </xdr:spPr>
    </xdr:pic>
    <xdr:clientData/>
  </xdr:twoCellAnchor>
  <xdr:twoCellAnchor editAs="oneCell">
    <xdr:from>
      <xdr:col>10</xdr:col>
      <xdr:colOff>0</xdr:colOff>
      <xdr:row>989</xdr:row>
      <xdr:rowOff>0</xdr:rowOff>
    </xdr:from>
    <xdr:to>
      <xdr:col>17</xdr:col>
      <xdr:colOff>545375</xdr:colOff>
      <xdr:row>1022</xdr:row>
      <xdr:rowOff>60960</xdr:rowOff>
    </xdr:to>
    <xdr:pic>
      <xdr:nvPicPr>
        <xdr:cNvPr id="20" name="Picture 19">
          <a:extLst>
            <a:ext uri="{FF2B5EF4-FFF2-40B4-BE49-F238E27FC236}">
              <a16:creationId xmlns:a16="http://schemas.microsoft.com/office/drawing/2014/main" id="{24B4F48E-0424-45DD-8D31-ED88E9D9AA37}"/>
            </a:ext>
          </a:extLst>
        </xdr:cNvPr>
        <xdr:cNvPicPr>
          <a:picLocks noChangeAspect="1"/>
        </xdr:cNvPicPr>
      </xdr:nvPicPr>
      <xdr:blipFill>
        <a:blip xmlns:r="http://schemas.openxmlformats.org/officeDocument/2006/relationships" r:embed="rId1"/>
        <a:stretch>
          <a:fillRect/>
        </a:stretch>
      </xdr:blipFill>
      <xdr:spPr>
        <a:xfrm>
          <a:off x="0" y="164675820"/>
          <a:ext cx="5829300" cy="6096000"/>
        </a:xfrm>
        <a:prstGeom prst="rect">
          <a:avLst/>
        </a:prstGeom>
      </xdr:spPr>
    </xdr:pic>
    <xdr:clientData/>
  </xdr:twoCellAnchor>
  <xdr:twoCellAnchor editAs="oneCell">
    <xdr:from>
      <xdr:col>10</xdr:col>
      <xdr:colOff>0</xdr:colOff>
      <xdr:row>1032</xdr:row>
      <xdr:rowOff>0</xdr:rowOff>
    </xdr:from>
    <xdr:to>
      <xdr:col>17</xdr:col>
      <xdr:colOff>545375</xdr:colOff>
      <xdr:row>1057</xdr:row>
      <xdr:rowOff>0</xdr:rowOff>
    </xdr:to>
    <xdr:pic>
      <xdr:nvPicPr>
        <xdr:cNvPr id="21" name="Picture 20">
          <a:extLst>
            <a:ext uri="{FF2B5EF4-FFF2-40B4-BE49-F238E27FC236}">
              <a16:creationId xmlns:a16="http://schemas.microsoft.com/office/drawing/2014/main" id="{AA520AC0-75FD-4FDD-BB36-E5D6653FAD70}"/>
            </a:ext>
          </a:extLst>
        </xdr:cNvPr>
        <xdr:cNvPicPr>
          <a:picLocks noChangeAspect="1"/>
        </xdr:cNvPicPr>
      </xdr:nvPicPr>
      <xdr:blipFill>
        <a:blip xmlns:r="http://schemas.openxmlformats.org/officeDocument/2006/relationships" r:embed="rId2"/>
        <a:stretch>
          <a:fillRect/>
        </a:stretch>
      </xdr:blipFill>
      <xdr:spPr>
        <a:xfrm>
          <a:off x="0" y="171251880"/>
          <a:ext cx="5829300" cy="4572000"/>
        </a:xfrm>
        <a:prstGeom prst="rect">
          <a:avLst/>
        </a:prstGeom>
      </xdr:spPr>
    </xdr:pic>
    <xdr:clientData/>
  </xdr:twoCellAnchor>
  <xdr:twoCellAnchor editAs="oneCell">
    <xdr:from>
      <xdr:col>10</xdr:col>
      <xdr:colOff>0</xdr:colOff>
      <xdr:row>1107</xdr:row>
      <xdr:rowOff>0</xdr:rowOff>
    </xdr:from>
    <xdr:to>
      <xdr:col>17</xdr:col>
      <xdr:colOff>545375</xdr:colOff>
      <xdr:row>1140</xdr:row>
      <xdr:rowOff>60960</xdr:rowOff>
    </xdr:to>
    <xdr:pic>
      <xdr:nvPicPr>
        <xdr:cNvPr id="22" name="Picture 21">
          <a:extLst>
            <a:ext uri="{FF2B5EF4-FFF2-40B4-BE49-F238E27FC236}">
              <a16:creationId xmlns:a16="http://schemas.microsoft.com/office/drawing/2014/main" id="{A4311FD0-5EE9-4ECC-AD93-215FED001A80}"/>
            </a:ext>
          </a:extLst>
        </xdr:cNvPr>
        <xdr:cNvPicPr>
          <a:picLocks noChangeAspect="1"/>
        </xdr:cNvPicPr>
      </xdr:nvPicPr>
      <xdr:blipFill>
        <a:blip xmlns:r="http://schemas.openxmlformats.org/officeDocument/2006/relationships" r:embed="rId1"/>
        <a:stretch>
          <a:fillRect/>
        </a:stretch>
      </xdr:blipFill>
      <xdr:spPr>
        <a:xfrm>
          <a:off x="0" y="184228740"/>
          <a:ext cx="5829300" cy="6096000"/>
        </a:xfrm>
        <a:prstGeom prst="rect">
          <a:avLst/>
        </a:prstGeom>
      </xdr:spPr>
    </xdr:pic>
    <xdr:clientData/>
  </xdr:twoCellAnchor>
  <xdr:twoCellAnchor editAs="oneCell">
    <xdr:from>
      <xdr:col>10</xdr:col>
      <xdr:colOff>0</xdr:colOff>
      <xdr:row>1150</xdr:row>
      <xdr:rowOff>0</xdr:rowOff>
    </xdr:from>
    <xdr:to>
      <xdr:col>17</xdr:col>
      <xdr:colOff>545375</xdr:colOff>
      <xdr:row>1175</xdr:row>
      <xdr:rowOff>0</xdr:rowOff>
    </xdr:to>
    <xdr:pic>
      <xdr:nvPicPr>
        <xdr:cNvPr id="23" name="Picture 22">
          <a:extLst>
            <a:ext uri="{FF2B5EF4-FFF2-40B4-BE49-F238E27FC236}">
              <a16:creationId xmlns:a16="http://schemas.microsoft.com/office/drawing/2014/main" id="{3C444775-01FB-4B01-AF1E-6683A8767962}"/>
            </a:ext>
          </a:extLst>
        </xdr:cNvPr>
        <xdr:cNvPicPr>
          <a:picLocks noChangeAspect="1"/>
        </xdr:cNvPicPr>
      </xdr:nvPicPr>
      <xdr:blipFill>
        <a:blip xmlns:r="http://schemas.openxmlformats.org/officeDocument/2006/relationships" r:embed="rId2"/>
        <a:stretch>
          <a:fillRect/>
        </a:stretch>
      </xdr:blipFill>
      <xdr:spPr>
        <a:xfrm>
          <a:off x="0" y="190804800"/>
          <a:ext cx="5829300" cy="45720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32</xdr:row>
      <xdr:rowOff>0</xdr:rowOff>
    </xdr:from>
    <xdr:to>
      <xdr:col>0</xdr:col>
      <xdr:colOff>304800</xdr:colOff>
      <xdr:row>33</xdr:row>
      <xdr:rowOff>121920</xdr:rowOff>
    </xdr:to>
    <xdr:sp macro="" textlink="">
      <xdr:nvSpPr>
        <xdr:cNvPr id="34817" name="AutoShape 1">
          <a:extLst>
            <a:ext uri="{FF2B5EF4-FFF2-40B4-BE49-F238E27FC236}">
              <a16:creationId xmlns:a16="http://schemas.microsoft.com/office/drawing/2014/main" id="{14DE0849-8294-43F0-915C-E547CA4BD745}"/>
            </a:ext>
          </a:extLst>
        </xdr:cNvPr>
        <xdr:cNvSpPr>
          <a:spLocks noChangeAspect="1" noChangeArrowheads="1"/>
        </xdr:cNvSpPr>
      </xdr:nvSpPr>
      <xdr:spPr bwMode="auto">
        <a:xfrm>
          <a:off x="0" y="7132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3352800</xdr:colOff>
      <xdr:row>167</xdr:row>
      <xdr:rowOff>114300</xdr:rowOff>
    </xdr:from>
    <xdr:to>
      <xdr:col>3</xdr:col>
      <xdr:colOff>635000</xdr:colOff>
      <xdr:row>178</xdr:row>
      <xdr:rowOff>88900</xdr:rowOff>
    </xdr:to>
    <xdr:pic>
      <xdr:nvPicPr>
        <xdr:cNvPr id="5" name="Picture 4">
          <a:extLst>
            <a:ext uri="{FF2B5EF4-FFF2-40B4-BE49-F238E27FC236}">
              <a16:creationId xmlns:a16="http://schemas.microsoft.com/office/drawing/2014/main" id="{B2F26E75-96D6-41DC-BFAF-856877780C2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352800" y="30943550"/>
          <a:ext cx="2241550" cy="2000250"/>
        </a:xfrm>
        <a:prstGeom prst="rect">
          <a:avLst/>
        </a:prstGeom>
      </xdr:spPr>
    </xdr:pic>
    <xdr:clientData/>
  </xdr:twoCellAnchor>
  <xdr:twoCellAnchor editAs="oneCell">
    <xdr:from>
      <xdr:col>0</xdr:col>
      <xdr:colOff>0</xdr:colOff>
      <xdr:row>167</xdr:row>
      <xdr:rowOff>31750</xdr:rowOff>
    </xdr:from>
    <xdr:to>
      <xdr:col>2</xdr:col>
      <xdr:colOff>444500</xdr:colOff>
      <xdr:row>178</xdr:row>
      <xdr:rowOff>6350</xdr:rowOff>
    </xdr:to>
    <xdr:pic>
      <xdr:nvPicPr>
        <xdr:cNvPr id="9" name="Picture 8">
          <a:extLst>
            <a:ext uri="{FF2B5EF4-FFF2-40B4-BE49-F238E27FC236}">
              <a16:creationId xmlns:a16="http://schemas.microsoft.com/office/drawing/2014/main" id="{10D78357-1ECB-4A12-B620-CAD590C3B46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32810450"/>
          <a:ext cx="2349500" cy="2000250"/>
        </a:xfrm>
        <a:prstGeom prst="rect">
          <a:avLst/>
        </a:prstGeom>
      </xdr:spPr>
    </xdr:pic>
    <xdr:clientData/>
  </xdr:twoCellAnchor>
  <xdr:twoCellAnchor editAs="oneCell">
    <xdr:from>
      <xdr:col>1</xdr:col>
      <xdr:colOff>26004</xdr:colOff>
      <xdr:row>216</xdr:row>
      <xdr:rowOff>12701</xdr:rowOff>
    </xdr:from>
    <xdr:to>
      <xdr:col>3</xdr:col>
      <xdr:colOff>463549</xdr:colOff>
      <xdr:row>226</xdr:row>
      <xdr:rowOff>158751</xdr:rowOff>
    </xdr:to>
    <xdr:pic>
      <xdr:nvPicPr>
        <xdr:cNvPr id="11" name="Picture 10">
          <a:extLst>
            <a:ext uri="{FF2B5EF4-FFF2-40B4-BE49-F238E27FC236}">
              <a16:creationId xmlns:a16="http://schemas.microsoft.com/office/drawing/2014/main" id="{EB07700B-D538-491E-87EF-36B7F96B4BB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321404" y="39878001"/>
          <a:ext cx="2044095" cy="1987550"/>
        </a:xfrm>
        <a:prstGeom prst="rect">
          <a:avLst/>
        </a:prstGeom>
      </xdr:spPr>
    </xdr:pic>
    <xdr:clientData/>
  </xdr:twoCellAnchor>
  <xdr:twoCellAnchor editAs="oneCell">
    <xdr:from>
      <xdr:col>3</xdr:col>
      <xdr:colOff>596900</xdr:colOff>
      <xdr:row>216</xdr:row>
      <xdr:rowOff>25400</xdr:rowOff>
    </xdr:from>
    <xdr:to>
      <xdr:col>6</xdr:col>
      <xdr:colOff>361949</xdr:colOff>
      <xdr:row>226</xdr:row>
      <xdr:rowOff>165100</xdr:rowOff>
    </xdr:to>
    <xdr:pic>
      <xdr:nvPicPr>
        <xdr:cNvPr id="14" name="Picture">
          <a:extLst>
            <a:ext uri="{FF2B5EF4-FFF2-40B4-BE49-F238E27FC236}">
              <a16:creationId xmlns:a16="http://schemas.microsoft.com/office/drawing/2014/main" id="{63D51C82-E63B-46E9-ACE5-21FB94C4B0B1}"/>
            </a:ext>
          </a:extLst>
        </xdr:cNvPr>
        <xdr:cNvPicPr/>
      </xdr:nvPicPr>
      <xdr:blipFill>
        <a:blip xmlns:r="http://schemas.openxmlformats.org/officeDocument/2006/relationships" r:embed="rId4"/>
        <a:stretch>
          <a:fillRect/>
        </a:stretch>
      </xdr:blipFill>
      <xdr:spPr bwMode="auto">
        <a:xfrm>
          <a:off x="3498850" y="39890700"/>
          <a:ext cx="1981199" cy="1981200"/>
        </a:xfrm>
        <a:prstGeom prst="rect">
          <a:avLst/>
        </a:prstGeom>
        <a:noFill/>
        <a:ln w="9525">
          <a:noFill/>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175260</xdr:rowOff>
    </xdr:from>
    <xdr:to>
      <xdr:col>12</xdr:col>
      <xdr:colOff>365760</xdr:colOff>
      <xdr:row>32</xdr:row>
      <xdr:rowOff>175260</xdr:rowOff>
    </xdr:to>
    <xdr:pic>
      <xdr:nvPicPr>
        <xdr:cNvPr id="3" name="Picture 2">
          <a:extLst>
            <a:ext uri="{FF2B5EF4-FFF2-40B4-BE49-F238E27FC236}">
              <a16:creationId xmlns:a16="http://schemas.microsoft.com/office/drawing/2014/main" id="{494263BD-A533-4152-AAE5-C7ECD99F8D8A}"/>
            </a:ext>
          </a:extLst>
        </xdr:cNvPr>
        <xdr:cNvPicPr>
          <a:picLocks noChangeAspect="1"/>
        </xdr:cNvPicPr>
      </xdr:nvPicPr>
      <xdr:blipFill>
        <a:blip xmlns:r="http://schemas.openxmlformats.org/officeDocument/2006/relationships" r:embed="rId1"/>
        <a:stretch>
          <a:fillRect/>
        </a:stretch>
      </xdr:blipFill>
      <xdr:spPr>
        <a:xfrm>
          <a:off x="0" y="541020"/>
          <a:ext cx="7680960" cy="54864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6</xdr:col>
      <xdr:colOff>0</xdr:colOff>
      <xdr:row>5</xdr:row>
      <xdr:rowOff>0</xdr:rowOff>
    </xdr:from>
    <xdr:to>
      <xdr:col>27</xdr:col>
      <xdr:colOff>198120</xdr:colOff>
      <xdr:row>43</xdr:row>
      <xdr:rowOff>22860</xdr:rowOff>
    </xdr:to>
    <xdr:grpSp>
      <xdr:nvGrpSpPr>
        <xdr:cNvPr id="8193" name="Group 1">
          <a:extLst>
            <a:ext uri="{FF2B5EF4-FFF2-40B4-BE49-F238E27FC236}">
              <a16:creationId xmlns:a16="http://schemas.microsoft.com/office/drawing/2014/main" id="{0CECAD1F-609A-42C9-A1DF-9475CE11BE77}"/>
            </a:ext>
          </a:extLst>
        </xdr:cNvPr>
        <xdr:cNvGrpSpPr>
          <a:grpSpLocks/>
        </xdr:cNvGrpSpPr>
      </xdr:nvGrpSpPr>
      <xdr:grpSpPr bwMode="auto">
        <a:xfrm>
          <a:off x="7406640" y="960120"/>
          <a:ext cx="20924520" cy="6972300"/>
          <a:chOff x="813" y="120"/>
          <a:chExt cx="1706" cy="651"/>
        </a:xfrm>
      </xdr:grpSpPr>
      <xdr:sp macro="" textlink="">
        <xdr:nvSpPr>
          <xdr:cNvPr id="8194" name="AutoShape 2">
            <a:extLst>
              <a:ext uri="{FF2B5EF4-FFF2-40B4-BE49-F238E27FC236}">
                <a16:creationId xmlns:a16="http://schemas.microsoft.com/office/drawing/2014/main" id="{75469F25-7986-43EB-9485-07B075B9008D}"/>
              </a:ext>
            </a:extLst>
          </xdr:cNvPr>
          <xdr:cNvSpPr>
            <a:spLocks noChangeAspect="1" noChangeArrowheads="1"/>
          </xdr:cNvSpPr>
        </xdr:nvSpPr>
        <xdr:spPr bwMode="auto">
          <a:xfrm>
            <a:off x="813" y="120"/>
            <a:ext cx="40" cy="40"/>
          </a:xfrm>
          <a:prstGeom prst="rect">
            <a:avLst/>
          </a:prstGeom>
          <a:noFill/>
          <a:extLst>
            <a:ext uri="{909E8E84-426E-40DD-AFC4-6F175D3DCCD1}">
              <a14:hiddenFill xmlns:a14="http://schemas.microsoft.com/office/drawing/2010/main">
                <a:solidFill>
                  <a:srgbClr val="FFFFFF"/>
                </a:solidFill>
              </a14:hiddenFill>
            </a:ext>
          </a:extLst>
        </xdr:spPr>
      </xdr:sp>
      <xdr:sp macro="" textlink="">
        <xdr:nvSpPr>
          <xdr:cNvPr id="8754" name="Freeform 562">
            <a:extLst>
              <a:ext uri="{FF2B5EF4-FFF2-40B4-BE49-F238E27FC236}">
                <a16:creationId xmlns:a16="http://schemas.microsoft.com/office/drawing/2014/main" id="{B5AD62FB-3139-415D-AF0F-F357C500C6E2}"/>
              </a:ext>
            </a:extLst>
          </xdr:cNvPr>
          <xdr:cNvSpPr>
            <a:spLocks/>
          </xdr:cNvSpPr>
        </xdr:nvSpPr>
        <xdr:spPr bwMode="auto">
          <a:xfrm>
            <a:off x="2236" y="3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53" name="Freeform 561">
            <a:extLst>
              <a:ext uri="{FF2B5EF4-FFF2-40B4-BE49-F238E27FC236}">
                <a16:creationId xmlns:a16="http://schemas.microsoft.com/office/drawing/2014/main" id="{C206AFA3-222A-42FE-9ECB-254E9B144BBB}"/>
              </a:ext>
            </a:extLst>
          </xdr:cNvPr>
          <xdr:cNvSpPr>
            <a:spLocks/>
          </xdr:cNvSpPr>
        </xdr:nvSpPr>
        <xdr:spPr bwMode="auto">
          <a:xfrm>
            <a:off x="2194" y="3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52" name="Freeform 560">
            <a:extLst>
              <a:ext uri="{FF2B5EF4-FFF2-40B4-BE49-F238E27FC236}">
                <a16:creationId xmlns:a16="http://schemas.microsoft.com/office/drawing/2014/main" id="{25ADCA88-022A-41B1-B03E-95EFE7FA6440}"/>
              </a:ext>
            </a:extLst>
          </xdr:cNvPr>
          <xdr:cNvSpPr>
            <a:spLocks/>
          </xdr:cNvSpPr>
        </xdr:nvSpPr>
        <xdr:spPr bwMode="auto">
          <a:xfrm>
            <a:off x="2223" y="28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51" name="Freeform 559">
            <a:extLst>
              <a:ext uri="{FF2B5EF4-FFF2-40B4-BE49-F238E27FC236}">
                <a16:creationId xmlns:a16="http://schemas.microsoft.com/office/drawing/2014/main" id="{A85452A2-8675-4736-9002-D786EBDAA062}"/>
              </a:ext>
            </a:extLst>
          </xdr:cNvPr>
          <xdr:cNvSpPr>
            <a:spLocks/>
          </xdr:cNvSpPr>
        </xdr:nvSpPr>
        <xdr:spPr bwMode="auto">
          <a:xfrm>
            <a:off x="2206" y="49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50" name="Freeform 558">
            <a:extLst>
              <a:ext uri="{FF2B5EF4-FFF2-40B4-BE49-F238E27FC236}">
                <a16:creationId xmlns:a16="http://schemas.microsoft.com/office/drawing/2014/main" id="{2D3B866E-BAB3-420E-82A9-9EA52753B3DE}"/>
              </a:ext>
            </a:extLst>
          </xdr:cNvPr>
          <xdr:cNvSpPr>
            <a:spLocks/>
          </xdr:cNvSpPr>
        </xdr:nvSpPr>
        <xdr:spPr bwMode="auto">
          <a:xfrm>
            <a:off x="2179" y="48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9" name="Freeform 557">
            <a:extLst>
              <a:ext uri="{FF2B5EF4-FFF2-40B4-BE49-F238E27FC236}">
                <a16:creationId xmlns:a16="http://schemas.microsoft.com/office/drawing/2014/main" id="{339081DB-C641-4E8C-9DAE-066A0CA609F5}"/>
              </a:ext>
            </a:extLst>
          </xdr:cNvPr>
          <xdr:cNvSpPr>
            <a:spLocks/>
          </xdr:cNvSpPr>
        </xdr:nvSpPr>
        <xdr:spPr bwMode="auto">
          <a:xfrm>
            <a:off x="2226" y="48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8" name="Freeform 556">
            <a:extLst>
              <a:ext uri="{FF2B5EF4-FFF2-40B4-BE49-F238E27FC236}">
                <a16:creationId xmlns:a16="http://schemas.microsoft.com/office/drawing/2014/main" id="{B8ADAF2C-8491-4F2B-9791-F53EB0014322}"/>
              </a:ext>
            </a:extLst>
          </xdr:cNvPr>
          <xdr:cNvSpPr>
            <a:spLocks/>
          </xdr:cNvSpPr>
        </xdr:nvSpPr>
        <xdr:spPr bwMode="auto">
          <a:xfrm>
            <a:off x="2277" y="59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7" name="Freeform 555">
            <a:extLst>
              <a:ext uri="{FF2B5EF4-FFF2-40B4-BE49-F238E27FC236}">
                <a16:creationId xmlns:a16="http://schemas.microsoft.com/office/drawing/2014/main" id="{B197EEB7-06DF-4DF4-831F-816C522F2C6A}"/>
              </a:ext>
            </a:extLst>
          </xdr:cNvPr>
          <xdr:cNvSpPr>
            <a:spLocks/>
          </xdr:cNvSpPr>
        </xdr:nvSpPr>
        <xdr:spPr bwMode="auto">
          <a:xfrm>
            <a:off x="2266" y="53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6" name="Freeform 554">
            <a:extLst>
              <a:ext uri="{FF2B5EF4-FFF2-40B4-BE49-F238E27FC236}">
                <a16:creationId xmlns:a16="http://schemas.microsoft.com/office/drawing/2014/main" id="{DA6FF47D-7399-4668-9876-D135DA5A83AA}"/>
              </a:ext>
            </a:extLst>
          </xdr:cNvPr>
          <xdr:cNvSpPr>
            <a:spLocks/>
          </xdr:cNvSpPr>
        </xdr:nvSpPr>
        <xdr:spPr bwMode="auto">
          <a:xfrm>
            <a:off x="2347" y="62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5" name="Freeform 553">
            <a:extLst>
              <a:ext uri="{FF2B5EF4-FFF2-40B4-BE49-F238E27FC236}">
                <a16:creationId xmlns:a16="http://schemas.microsoft.com/office/drawing/2014/main" id="{00AF2010-63DD-45A7-9EDD-4D457557F4B1}"/>
              </a:ext>
            </a:extLst>
          </xdr:cNvPr>
          <xdr:cNvSpPr>
            <a:spLocks/>
          </xdr:cNvSpPr>
        </xdr:nvSpPr>
        <xdr:spPr bwMode="auto">
          <a:xfrm>
            <a:off x="2409" y="7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4" name="Freeform 552">
            <a:extLst>
              <a:ext uri="{FF2B5EF4-FFF2-40B4-BE49-F238E27FC236}">
                <a16:creationId xmlns:a16="http://schemas.microsoft.com/office/drawing/2014/main" id="{F72BEFEE-822E-40F8-81F5-BFA26D050C8F}"/>
              </a:ext>
            </a:extLst>
          </xdr:cNvPr>
          <xdr:cNvSpPr>
            <a:spLocks/>
          </xdr:cNvSpPr>
        </xdr:nvSpPr>
        <xdr:spPr bwMode="auto">
          <a:xfrm>
            <a:off x="2302" y="6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3" name="Freeform 551">
            <a:extLst>
              <a:ext uri="{FF2B5EF4-FFF2-40B4-BE49-F238E27FC236}">
                <a16:creationId xmlns:a16="http://schemas.microsoft.com/office/drawing/2014/main" id="{99C1CE5B-2322-4DA8-ADBE-0F5F39F01D72}"/>
              </a:ext>
            </a:extLst>
          </xdr:cNvPr>
          <xdr:cNvSpPr>
            <a:spLocks/>
          </xdr:cNvSpPr>
        </xdr:nvSpPr>
        <xdr:spPr bwMode="auto">
          <a:xfrm>
            <a:off x="2337" y="69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2" name="Freeform 550">
            <a:extLst>
              <a:ext uri="{FF2B5EF4-FFF2-40B4-BE49-F238E27FC236}">
                <a16:creationId xmlns:a16="http://schemas.microsoft.com/office/drawing/2014/main" id="{E23C6B04-81DE-4967-BFD8-8502FD2EE380}"/>
              </a:ext>
            </a:extLst>
          </xdr:cNvPr>
          <xdr:cNvSpPr>
            <a:spLocks/>
          </xdr:cNvSpPr>
        </xdr:nvSpPr>
        <xdr:spPr bwMode="auto">
          <a:xfrm>
            <a:off x="2274" y="5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1" name="Freeform 549">
            <a:extLst>
              <a:ext uri="{FF2B5EF4-FFF2-40B4-BE49-F238E27FC236}">
                <a16:creationId xmlns:a16="http://schemas.microsoft.com/office/drawing/2014/main" id="{57AACC86-01ED-4949-B63F-036545CA6477}"/>
              </a:ext>
            </a:extLst>
          </xdr:cNvPr>
          <xdr:cNvSpPr>
            <a:spLocks/>
          </xdr:cNvSpPr>
        </xdr:nvSpPr>
        <xdr:spPr bwMode="auto">
          <a:xfrm>
            <a:off x="2348" y="6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40" name="Freeform 548">
            <a:extLst>
              <a:ext uri="{FF2B5EF4-FFF2-40B4-BE49-F238E27FC236}">
                <a16:creationId xmlns:a16="http://schemas.microsoft.com/office/drawing/2014/main" id="{56A16D33-B466-449A-9BFE-1C52D7A5382B}"/>
              </a:ext>
            </a:extLst>
          </xdr:cNvPr>
          <xdr:cNvSpPr>
            <a:spLocks/>
          </xdr:cNvSpPr>
        </xdr:nvSpPr>
        <xdr:spPr bwMode="auto">
          <a:xfrm>
            <a:off x="2471" y="7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9" name="Freeform 547">
            <a:extLst>
              <a:ext uri="{FF2B5EF4-FFF2-40B4-BE49-F238E27FC236}">
                <a16:creationId xmlns:a16="http://schemas.microsoft.com/office/drawing/2014/main" id="{E77E8AE6-4533-4A39-AE9B-0EFF7671DCA6}"/>
              </a:ext>
            </a:extLst>
          </xdr:cNvPr>
          <xdr:cNvSpPr>
            <a:spLocks/>
          </xdr:cNvSpPr>
        </xdr:nvSpPr>
        <xdr:spPr bwMode="auto">
          <a:xfrm>
            <a:off x="2351"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8" name="Freeform 546">
            <a:extLst>
              <a:ext uri="{FF2B5EF4-FFF2-40B4-BE49-F238E27FC236}">
                <a16:creationId xmlns:a16="http://schemas.microsoft.com/office/drawing/2014/main" id="{AE288A5E-7E56-40FE-ADD7-4FD6F8B9EF10}"/>
              </a:ext>
            </a:extLst>
          </xdr:cNvPr>
          <xdr:cNvSpPr>
            <a:spLocks/>
          </xdr:cNvSpPr>
        </xdr:nvSpPr>
        <xdr:spPr bwMode="auto">
          <a:xfrm>
            <a:off x="2324" y="65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7" name="Freeform 545">
            <a:extLst>
              <a:ext uri="{FF2B5EF4-FFF2-40B4-BE49-F238E27FC236}">
                <a16:creationId xmlns:a16="http://schemas.microsoft.com/office/drawing/2014/main" id="{D14A1F15-B0B8-45FB-909A-12DD6B893CE5}"/>
              </a:ext>
            </a:extLst>
          </xdr:cNvPr>
          <xdr:cNvSpPr>
            <a:spLocks/>
          </xdr:cNvSpPr>
        </xdr:nvSpPr>
        <xdr:spPr bwMode="auto">
          <a:xfrm>
            <a:off x="2276" y="64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6" name="Freeform 544">
            <a:extLst>
              <a:ext uri="{FF2B5EF4-FFF2-40B4-BE49-F238E27FC236}">
                <a16:creationId xmlns:a16="http://schemas.microsoft.com/office/drawing/2014/main" id="{AB6A71C1-6A62-4D32-9E3C-C99D270E894B}"/>
              </a:ext>
            </a:extLst>
          </xdr:cNvPr>
          <xdr:cNvSpPr>
            <a:spLocks/>
          </xdr:cNvSpPr>
        </xdr:nvSpPr>
        <xdr:spPr bwMode="auto">
          <a:xfrm>
            <a:off x="2273"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5" name="Freeform 543">
            <a:extLst>
              <a:ext uri="{FF2B5EF4-FFF2-40B4-BE49-F238E27FC236}">
                <a16:creationId xmlns:a16="http://schemas.microsoft.com/office/drawing/2014/main" id="{B5ADD3AF-C115-4AD3-A9E6-85940CD9D7B5}"/>
              </a:ext>
            </a:extLst>
          </xdr:cNvPr>
          <xdr:cNvSpPr>
            <a:spLocks/>
          </xdr:cNvSpPr>
        </xdr:nvSpPr>
        <xdr:spPr bwMode="auto">
          <a:xfrm>
            <a:off x="2233" y="67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4" name="Freeform 542">
            <a:extLst>
              <a:ext uri="{FF2B5EF4-FFF2-40B4-BE49-F238E27FC236}">
                <a16:creationId xmlns:a16="http://schemas.microsoft.com/office/drawing/2014/main" id="{A8801712-EF6E-4E1E-AF1A-C809F2C18FFD}"/>
              </a:ext>
            </a:extLst>
          </xdr:cNvPr>
          <xdr:cNvSpPr>
            <a:spLocks/>
          </xdr:cNvSpPr>
        </xdr:nvSpPr>
        <xdr:spPr bwMode="auto">
          <a:xfrm>
            <a:off x="2182" y="37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3" name="Freeform 541">
            <a:extLst>
              <a:ext uri="{FF2B5EF4-FFF2-40B4-BE49-F238E27FC236}">
                <a16:creationId xmlns:a16="http://schemas.microsoft.com/office/drawing/2014/main" id="{B9095F66-1AAA-4AE7-B548-B6323BAFA77B}"/>
              </a:ext>
            </a:extLst>
          </xdr:cNvPr>
          <xdr:cNvSpPr>
            <a:spLocks/>
          </xdr:cNvSpPr>
        </xdr:nvSpPr>
        <xdr:spPr bwMode="auto">
          <a:xfrm>
            <a:off x="2188" y="3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2" name="Freeform 540">
            <a:extLst>
              <a:ext uri="{FF2B5EF4-FFF2-40B4-BE49-F238E27FC236}">
                <a16:creationId xmlns:a16="http://schemas.microsoft.com/office/drawing/2014/main" id="{D3A5FC1C-7C7C-41CA-8D96-2995D70AF5A4}"/>
              </a:ext>
            </a:extLst>
          </xdr:cNvPr>
          <xdr:cNvSpPr>
            <a:spLocks/>
          </xdr:cNvSpPr>
        </xdr:nvSpPr>
        <xdr:spPr bwMode="auto">
          <a:xfrm>
            <a:off x="2207" y="42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1" name="Freeform 539">
            <a:extLst>
              <a:ext uri="{FF2B5EF4-FFF2-40B4-BE49-F238E27FC236}">
                <a16:creationId xmlns:a16="http://schemas.microsoft.com/office/drawing/2014/main" id="{57CCD588-576A-40C4-9691-80E49D3E0361}"/>
              </a:ext>
            </a:extLst>
          </xdr:cNvPr>
          <xdr:cNvSpPr>
            <a:spLocks/>
          </xdr:cNvSpPr>
        </xdr:nvSpPr>
        <xdr:spPr bwMode="auto">
          <a:xfrm>
            <a:off x="2138" y="31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30" name="Freeform 538">
            <a:extLst>
              <a:ext uri="{FF2B5EF4-FFF2-40B4-BE49-F238E27FC236}">
                <a16:creationId xmlns:a16="http://schemas.microsoft.com/office/drawing/2014/main" id="{9F58CD9C-73C6-4596-A768-23BCF63E61DB}"/>
              </a:ext>
            </a:extLst>
          </xdr:cNvPr>
          <xdr:cNvSpPr>
            <a:spLocks/>
          </xdr:cNvSpPr>
        </xdr:nvSpPr>
        <xdr:spPr bwMode="auto">
          <a:xfrm>
            <a:off x="2137" y="35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9" name="Freeform 537">
            <a:extLst>
              <a:ext uri="{FF2B5EF4-FFF2-40B4-BE49-F238E27FC236}">
                <a16:creationId xmlns:a16="http://schemas.microsoft.com/office/drawing/2014/main" id="{2735F2FD-23D1-415B-9E18-CF27AD221159}"/>
              </a:ext>
            </a:extLst>
          </xdr:cNvPr>
          <xdr:cNvSpPr>
            <a:spLocks/>
          </xdr:cNvSpPr>
        </xdr:nvSpPr>
        <xdr:spPr bwMode="auto">
          <a:xfrm>
            <a:off x="2189" y="3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8" name="Freeform 536">
            <a:extLst>
              <a:ext uri="{FF2B5EF4-FFF2-40B4-BE49-F238E27FC236}">
                <a16:creationId xmlns:a16="http://schemas.microsoft.com/office/drawing/2014/main" id="{A69F3FD3-6FE9-48E6-AD78-DAA134DB5B76}"/>
              </a:ext>
            </a:extLst>
          </xdr:cNvPr>
          <xdr:cNvSpPr>
            <a:spLocks/>
          </xdr:cNvSpPr>
        </xdr:nvSpPr>
        <xdr:spPr bwMode="auto">
          <a:xfrm>
            <a:off x="2252" y="3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7" name="Freeform 535">
            <a:extLst>
              <a:ext uri="{FF2B5EF4-FFF2-40B4-BE49-F238E27FC236}">
                <a16:creationId xmlns:a16="http://schemas.microsoft.com/office/drawing/2014/main" id="{6E33AACB-6A8D-4061-B996-00AC164684FC}"/>
              </a:ext>
            </a:extLst>
          </xdr:cNvPr>
          <xdr:cNvSpPr>
            <a:spLocks/>
          </xdr:cNvSpPr>
        </xdr:nvSpPr>
        <xdr:spPr bwMode="auto">
          <a:xfrm>
            <a:off x="2149" y="56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6" name="Freeform 534">
            <a:extLst>
              <a:ext uri="{FF2B5EF4-FFF2-40B4-BE49-F238E27FC236}">
                <a16:creationId xmlns:a16="http://schemas.microsoft.com/office/drawing/2014/main" id="{98302AD5-C659-4A23-B0E6-C5831E89EC2F}"/>
              </a:ext>
            </a:extLst>
          </xdr:cNvPr>
          <xdr:cNvSpPr>
            <a:spLocks/>
          </xdr:cNvSpPr>
        </xdr:nvSpPr>
        <xdr:spPr bwMode="auto">
          <a:xfrm>
            <a:off x="2226" y="33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5" name="Freeform 533">
            <a:extLst>
              <a:ext uri="{FF2B5EF4-FFF2-40B4-BE49-F238E27FC236}">
                <a16:creationId xmlns:a16="http://schemas.microsoft.com/office/drawing/2014/main" id="{0715BBFE-160F-43F9-919A-20FFA9BC1E44}"/>
              </a:ext>
            </a:extLst>
          </xdr:cNvPr>
          <xdr:cNvSpPr>
            <a:spLocks/>
          </xdr:cNvSpPr>
        </xdr:nvSpPr>
        <xdr:spPr bwMode="auto">
          <a:xfrm>
            <a:off x="2171" y="4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4" name="Freeform 532">
            <a:extLst>
              <a:ext uri="{FF2B5EF4-FFF2-40B4-BE49-F238E27FC236}">
                <a16:creationId xmlns:a16="http://schemas.microsoft.com/office/drawing/2014/main" id="{0E38CFC5-AB8E-4756-8547-85FE63113E29}"/>
              </a:ext>
            </a:extLst>
          </xdr:cNvPr>
          <xdr:cNvSpPr>
            <a:spLocks/>
          </xdr:cNvSpPr>
        </xdr:nvSpPr>
        <xdr:spPr bwMode="auto">
          <a:xfrm>
            <a:off x="2222" y="40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3" name="Freeform 531">
            <a:extLst>
              <a:ext uri="{FF2B5EF4-FFF2-40B4-BE49-F238E27FC236}">
                <a16:creationId xmlns:a16="http://schemas.microsoft.com/office/drawing/2014/main" id="{E68E3C99-405F-4BA4-90FF-F46821D75381}"/>
              </a:ext>
            </a:extLst>
          </xdr:cNvPr>
          <xdr:cNvSpPr>
            <a:spLocks/>
          </xdr:cNvSpPr>
        </xdr:nvSpPr>
        <xdr:spPr bwMode="auto">
          <a:xfrm>
            <a:off x="2336" y="4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2" name="Freeform 530">
            <a:extLst>
              <a:ext uri="{FF2B5EF4-FFF2-40B4-BE49-F238E27FC236}">
                <a16:creationId xmlns:a16="http://schemas.microsoft.com/office/drawing/2014/main" id="{24D18E96-6DFF-4D69-A67B-D480C16E348C}"/>
              </a:ext>
            </a:extLst>
          </xdr:cNvPr>
          <xdr:cNvSpPr>
            <a:spLocks/>
          </xdr:cNvSpPr>
        </xdr:nvSpPr>
        <xdr:spPr bwMode="auto">
          <a:xfrm>
            <a:off x="2351" y="63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1" name="Freeform 529">
            <a:extLst>
              <a:ext uri="{FF2B5EF4-FFF2-40B4-BE49-F238E27FC236}">
                <a16:creationId xmlns:a16="http://schemas.microsoft.com/office/drawing/2014/main" id="{C92912E3-68B0-4ACD-AFC2-02E3BE8A32F4}"/>
              </a:ext>
            </a:extLst>
          </xdr:cNvPr>
          <xdr:cNvSpPr>
            <a:spLocks/>
          </xdr:cNvSpPr>
        </xdr:nvSpPr>
        <xdr:spPr bwMode="auto">
          <a:xfrm>
            <a:off x="2342" y="4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20" name="Freeform 528">
            <a:extLst>
              <a:ext uri="{FF2B5EF4-FFF2-40B4-BE49-F238E27FC236}">
                <a16:creationId xmlns:a16="http://schemas.microsoft.com/office/drawing/2014/main" id="{93C14121-B2D4-4955-93E4-21701135AF38}"/>
              </a:ext>
            </a:extLst>
          </xdr:cNvPr>
          <xdr:cNvSpPr>
            <a:spLocks/>
          </xdr:cNvSpPr>
        </xdr:nvSpPr>
        <xdr:spPr bwMode="auto">
          <a:xfrm>
            <a:off x="2336" y="41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9" name="Freeform 527">
            <a:extLst>
              <a:ext uri="{FF2B5EF4-FFF2-40B4-BE49-F238E27FC236}">
                <a16:creationId xmlns:a16="http://schemas.microsoft.com/office/drawing/2014/main" id="{F77A3325-9123-4EA5-B8B6-A7AE830AC44C}"/>
              </a:ext>
            </a:extLst>
          </xdr:cNvPr>
          <xdr:cNvSpPr>
            <a:spLocks/>
          </xdr:cNvSpPr>
        </xdr:nvSpPr>
        <xdr:spPr bwMode="auto">
          <a:xfrm>
            <a:off x="2351" y="48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8" name="Freeform 526">
            <a:extLst>
              <a:ext uri="{FF2B5EF4-FFF2-40B4-BE49-F238E27FC236}">
                <a16:creationId xmlns:a16="http://schemas.microsoft.com/office/drawing/2014/main" id="{DF0B7B23-419E-43CA-9CF5-60E0F9A8A55C}"/>
              </a:ext>
            </a:extLst>
          </xdr:cNvPr>
          <xdr:cNvSpPr>
            <a:spLocks/>
          </xdr:cNvSpPr>
        </xdr:nvSpPr>
        <xdr:spPr bwMode="auto">
          <a:xfrm>
            <a:off x="2431"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7" name="Freeform 525">
            <a:extLst>
              <a:ext uri="{FF2B5EF4-FFF2-40B4-BE49-F238E27FC236}">
                <a16:creationId xmlns:a16="http://schemas.microsoft.com/office/drawing/2014/main" id="{DA0D2FD8-BED4-4BE7-BB8D-EBA36E3A5ADD}"/>
              </a:ext>
            </a:extLst>
          </xdr:cNvPr>
          <xdr:cNvSpPr>
            <a:spLocks/>
          </xdr:cNvSpPr>
        </xdr:nvSpPr>
        <xdr:spPr bwMode="auto">
          <a:xfrm>
            <a:off x="2439"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6" name="Freeform 524">
            <a:extLst>
              <a:ext uri="{FF2B5EF4-FFF2-40B4-BE49-F238E27FC236}">
                <a16:creationId xmlns:a16="http://schemas.microsoft.com/office/drawing/2014/main" id="{5D7B24F1-1159-4FD8-B3D8-EEBE655E0442}"/>
              </a:ext>
            </a:extLst>
          </xdr:cNvPr>
          <xdr:cNvSpPr>
            <a:spLocks/>
          </xdr:cNvSpPr>
        </xdr:nvSpPr>
        <xdr:spPr bwMode="auto">
          <a:xfrm>
            <a:off x="2437" y="6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5" name="Freeform 523">
            <a:extLst>
              <a:ext uri="{FF2B5EF4-FFF2-40B4-BE49-F238E27FC236}">
                <a16:creationId xmlns:a16="http://schemas.microsoft.com/office/drawing/2014/main" id="{CDEF466C-4669-4613-88F5-E727AFC843A2}"/>
              </a:ext>
            </a:extLst>
          </xdr:cNvPr>
          <xdr:cNvSpPr>
            <a:spLocks/>
          </xdr:cNvSpPr>
        </xdr:nvSpPr>
        <xdr:spPr bwMode="auto">
          <a:xfrm>
            <a:off x="2427" y="73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4" name="Freeform 522">
            <a:extLst>
              <a:ext uri="{FF2B5EF4-FFF2-40B4-BE49-F238E27FC236}">
                <a16:creationId xmlns:a16="http://schemas.microsoft.com/office/drawing/2014/main" id="{B340E701-D136-41D3-A0DA-DDF10478DBD2}"/>
              </a:ext>
            </a:extLst>
          </xdr:cNvPr>
          <xdr:cNvSpPr>
            <a:spLocks/>
          </xdr:cNvSpPr>
        </xdr:nvSpPr>
        <xdr:spPr bwMode="auto">
          <a:xfrm>
            <a:off x="2507" y="74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3" name="Freeform 521">
            <a:extLst>
              <a:ext uri="{FF2B5EF4-FFF2-40B4-BE49-F238E27FC236}">
                <a16:creationId xmlns:a16="http://schemas.microsoft.com/office/drawing/2014/main" id="{C1A87445-F8D9-4A6E-89EE-C9A064BE433E}"/>
              </a:ext>
            </a:extLst>
          </xdr:cNvPr>
          <xdr:cNvSpPr>
            <a:spLocks/>
          </xdr:cNvSpPr>
        </xdr:nvSpPr>
        <xdr:spPr bwMode="auto">
          <a:xfrm>
            <a:off x="2397" y="70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2" name="Freeform 520">
            <a:extLst>
              <a:ext uri="{FF2B5EF4-FFF2-40B4-BE49-F238E27FC236}">
                <a16:creationId xmlns:a16="http://schemas.microsoft.com/office/drawing/2014/main" id="{E6540913-E903-4A92-AF46-F16C4E701B51}"/>
              </a:ext>
            </a:extLst>
          </xdr:cNvPr>
          <xdr:cNvSpPr>
            <a:spLocks/>
          </xdr:cNvSpPr>
        </xdr:nvSpPr>
        <xdr:spPr bwMode="auto">
          <a:xfrm>
            <a:off x="2259" y="55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1" name="Freeform 519">
            <a:extLst>
              <a:ext uri="{FF2B5EF4-FFF2-40B4-BE49-F238E27FC236}">
                <a16:creationId xmlns:a16="http://schemas.microsoft.com/office/drawing/2014/main" id="{D12F0082-2C4F-4ED3-8FD9-8FCF11D83002}"/>
              </a:ext>
            </a:extLst>
          </xdr:cNvPr>
          <xdr:cNvSpPr>
            <a:spLocks/>
          </xdr:cNvSpPr>
        </xdr:nvSpPr>
        <xdr:spPr bwMode="auto">
          <a:xfrm>
            <a:off x="2274" y="5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10" name="Freeform 518">
            <a:extLst>
              <a:ext uri="{FF2B5EF4-FFF2-40B4-BE49-F238E27FC236}">
                <a16:creationId xmlns:a16="http://schemas.microsoft.com/office/drawing/2014/main" id="{02272510-A71A-45E2-B9B7-7FFFA751D028}"/>
              </a:ext>
            </a:extLst>
          </xdr:cNvPr>
          <xdr:cNvSpPr>
            <a:spLocks/>
          </xdr:cNvSpPr>
        </xdr:nvSpPr>
        <xdr:spPr bwMode="auto">
          <a:xfrm>
            <a:off x="2312" y="6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9" name="Freeform 517">
            <a:extLst>
              <a:ext uri="{FF2B5EF4-FFF2-40B4-BE49-F238E27FC236}">
                <a16:creationId xmlns:a16="http://schemas.microsoft.com/office/drawing/2014/main" id="{331C0B96-82C7-4466-B7F8-14AE40A7899C}"/>
              </a:ext>
            </a:extLst>
          </xdr:cNvPr>
          <xdr:cNvSpPr>
            <a:spLocks/>
          </xdr:cNvSpPr>
        </xdr:nvSpPr>
        <xdr:spPr bwMode="auto">
          <a:xfrm>
            <a:off x="2341" y="65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8" name="Freeform 516">
            <a:extLst>
              <a:ext uri="{FF2B5EF4-FFF2-40B4-BE49-F238E27FC236}">
                <a16:creationId xmlns:a16="http://schemas.microsoft.com/office/drawing/2014/main" id="{C872C171-8539-4D4C-A163-82324DE2879D}"/>
              </a:ext>
            </a:extLst>
          </xdr:cNvPr>
          <xdr:cNvSpPr>
            <a:spLocks/>
          </xdr:cNvSpPr>
        </xdr:nvSpPr>
        <xdr:spPr bwMode="auto">
          <a:xfrm>
            <a:off x="2378" y="66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7" name="Freeform 515">
            <a:extLst>
              <a:ext uri="{FF2B5EF4-FFF2-40B4-BE49-F238E27FC236}">
                <a16:creationId xmlns:a16="http://schemas.microsoft.com/office/drawing/2014/main" id="{0A867716-D497-4C38-B27F-F7DF3AEAE58E}"/>
              </a:ext>
            </a:extLst>
          </xdr:cNvPr>
          <xdr:cNvSpPr>
            <a:spLocks/>
          </xdr:cNvSpPr>
        </xdr:nvSpPr>
        <xdr:spPr bwMode="auto">
          <a:xfrm>
            <a:off x="2406" y="68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6" name="Freeform 514">
            <a:extLst>
              <a:ext uri="{FF2B5EF4-FFF2-40B4-BE49-F238E27FC236}">
                <a16:creationId xmlns:a16="http://schemas.microsoft.com/office/drawing/2014/main" id="{1C9161BF-89B6-4350-BC3F-38FB8EE9E19B}"/>
              </a:ext>
            </a:extLst>
          </xdr:cNvPr>
          <xdr:cNvSpPr>
            <a:spLocks/>
          </xdr:cNvSpPr>
        </xdr:nvSpPr>
        <xdr:spPr bwMode="auto">
          <a:xfrm>
            <a:off x="2403"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5" name="Freeform 513">
            <a:extLst>
              <a:ext uri="{FF2B5EF4-FFF2-40B4-BE49-F238E27FC236}">
                <a16:creationId xmlns:a16="http://schemas.microsoft.com/office/drawing/2014/main" id="{7898275E-4D6C-4E55-89EB-345384987D9E}"/>
              </a:ext>
            </a:extLst>
          </xdr:cNvPr>
          <xdr:cNvSpPr>
            <a:spLocks/>
          </xdr:cNvSpPr>
        </xdr:nvSpPr>
        <xdr:spPr bwMode="auto">
          <a:xfrm>
            <a:off x="2419" y="72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4" name="Freeform 512">
            <a:extLst>
              <a:ext uri="{FF2B5EF4-FFF2-40B4-BE49-F238E27FC236}">
                <a16:creationId xmlns:a16="http://schemas.microsoft.com/office/drawing/2014/main" id="{F89496B9-6CB3-4930-9361-8BD3FAD07E97}"/>
              </a:ext>
            </a:extLst>
          </xdr:cNvPr>
          <xdr:cNvSpPr>
            <a:spLocks/>
          </xdr:cNvSpPr>
        </xdr:nvSpPr>
        <xdr:spPr bwMode="auto">
          <a:xfrm>
            <a:off x="2459"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3" name="Freeform 511">
            <a:extLst>
              <a:ext uri="{FF2B5EF4-FFF2-40B4-BE49-F238E27FC236}">
                <a16:creationId xmlns:a16="http://schemas.microsoft.com/office/drawing/2014/main" id="{FCC9486C-1B16-42D7-98BA-6BDEAE139AB7}"/>
              </a:ext>
            </a:extLst>
          </xdr:cNvPr>
          <xdr:cNvSpPr>
            <a:spLocks/>
          </xdr:cNvSpPr>
        </xdr:nvSpPr>
        <xdr:spPr bwMode="auto">
          <a:xfrm>
            <a:off x="2426" y="7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2" name="Freeform 510">
            <a:extLst>
              <a:ext uri="{FF2B5EF4-FFF2-40B4-BE49-F238E27FC236}">
                <a16:creationId xmlns:a16="http://schemas.microsoft.com/office/drawing/2014/main" id="{EDF06217-A109-40E6-A2A0-E8FCDC67634B}"/>
              </a:ext>
            </a:extLst>
          </xdr:cNvPr>
          <xdr:cNvSpPr>
            <a:spLocks/>
          </xdr:cNvSpPr>
        </xdr:nvSpPr>
        <xdr:spPr bwMode="auto">
          <a:xfrm>
            <a:off x="2403" y="55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1" name="Freeform 509">
            <a:extLst>
              <a:ext uri="{FF2B5EF4-FFF2-40B4-BE49-F238E27FC236}">
                <a16:creationId xmlns:a16="http://schemas.microsoft.com/office/drawing/2014/main" id="{9D1141D5-8DAF-4862-BAE2-75EC2E0AC7EE}"/>
              </a:ext>
            </a:extLst>
          </xdr:cNvPr>
          <xdr:cNvSpPr>
            <a:spLocks/>
          </xdr:cNvSpPr>
        </xdr:nvSpPr>
        <xdr:spPr bwMode="auto">
          <a:xfrm>
            <a:off x="2263"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700" name="Freeform 508">
            <a:extLst>
              <a:ext uri="{FF2B5EF4-FFF2-40B4-BE49-F238E27FC236}">
                <a16:creationId xmlns:a16="http://schemas.microsoft.com/office/drawing/2014/main" id="{909E4CDD-B663-4900-9430-EEF4448903AF}"/>
              </a:ext>
            </a:extLst>
          </xdr:cNvPr>
          <xdr:cNvSpPr>
            <a:spLocks/>
          </xdr:cNvSpPr>
        </xdr:nvSpPr>
        <xdr:spPr bwMode="auto">
          <a:xfrm>
            <a:off x="2309" y="4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9" name="Freeform 507">
            <a:extLst>
              <a:ext uri="{FF2B5EF4-FFF2-40B4-BE49-F238E27FC236}">
                <a16:creationId xmlns:a16="http://schemas.microsoft.com/office/drawing/2014/main" id="{0BAE9654-DC0F-4B74-AF03-7A9B4CBE396D}"/>
              </a:ext>
            </a:extLst>
          </xdr:cNvPr>
          <xdr:cNvSpPr>
            <a:spLocks/>
          </xdr:cNvSpPr>
        </xdr:nvSpPr>
        <xdr:spPr bwMode="auto">
          <a:xfrm>
            <a:off x="2461" y="7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8" name="Freeform 506">
            <a:extLst>
              <a:ext uri="{FF2B5EF4-FFF2-40B4-BE49-F238E27FC236}">
                <a16:creationId xmlns:a16="http://schemas.microsoft.com/office/drawing/2014/main" id="{0B83CC37-8D44-43D7-94F9-C971098792A5}"/>
              </a:ext>
            </a:extLst>
          </xdr:cNvPr>
          <xdr:cNvSpPr>
            <a:spLocks/>
          </xdr:cNvSpPr>
        </xdr:nvSpPr>
        <xdr:spPr bwMode="auto">
          <a:xfrm>
            <a:off x="2314" y="7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7" name="Freeform 505">
            <a:extLst>
              <a:ext uri="{FF2B5EF4-FFF2-40B4-BE49-F238E27FC236}">
                <a16:creationId xmlns:a16="http://schemas.microsoft.com/office/drawing/2014/main" id="{273B4C76-0C59-477D-B5AF-25BE0E169AA1}"/>
              </a:ext>
            </a:extLst>
          </xdr:cNvPr>
          <xdr:cNvSpPr>
            <a:spLocks/>
          </xdr:cNvSpPr>
        </xdr:nvSpPr>
        <xdr:spPr bwMode="auto">
          <a:xfrm>
            <a:off x="2302" y="6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6" name="Freeform 504">
            <a:extLst>
              <a:ext uri="{FF2B5EF4-FFF2-40B4-BE49-F238E27FC236}">
                <a16:creationId xmlns:a16="http://schemas.microsoft.com/office/drawing/2014/main" id="{D704CE3D-FFE6-4F02-8DD4-95C67B453B95}"/>
              </a:ext>
            </a:extLst>
          </xdr:cNvPr>
          <xdr:cNvSpPr>
            <a:spLocks/>
          </xdr:cNvSpPr>
        </xdr:nvSpPr>
        <xdr:spPr bwMode="auto">
          <a:xfrm>
            <a:off x="2341" y="71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5" name="Freeform 503">
            <a:extLst>
              <a:ext uri="{FF2B5EF4-FFF2-40B4-BE49-F238E27FC236}">
                <a16:creationId xmlns:a16="http://schemas.microsoft.com/office/drawing/2014/main" id="{E8F6A099-981C-41FE-AF8B-14FBC51AAA3E}"/>
              </a:ext>
            </a:extLst>
          </xdr:cNvPr>
          <xdr:cNvSpPr>
            <a:spLocks/>
          </xdr:cNvSpPr>
        </xdr:nvSpPr>
        <xdr:spPr bwMode="auto">
          <a:xfrm>
            <a:off x="2301" y="72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4" name="Freeform 502">
            <a:extLst>
              <a:ext uri="{FF2B5EF4-FFF2-40B4-BE49-F238E27FC236}">
                <a16:creationId xmlns:a16="http://schemas.microsoft.com/office/drawing/2014/main" id="{BEDAFC39-C0CE-454D-90E6-CCC33623A39E}"/>
              </a:ext>
            </a:extLst>
          </xdr:cNvPr>
          <xdr:cNvSpPr>
            <a:spLocks/>
          </xdr:cNvSpPr>
        </xdr:nvSpPr>
        <xdr:spPr bwMode="auto">
          <a:xfrm>
            <a:off x="2324" y="6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3" name="Freeform 501">
            <a:extLst>
              <a:ext uri="{FF2B5EF4-FFF2-40B4-BE49-F238E27FC236}">
                <a16:creationId xmlns:a16="http://schemas.microsoft.com/office/drawing/2014/main" id="{FAEBBA16-1CA5-4F18-AAF9-15889E99C90C}"/>
              </a:ext>
            </a:extLst>
          </xdr:cNvPr>
          <xdr:cNvSpPr>
            <a:spLocks/>
          </xdr:cNvSpPr>
        </xdr:nvSpPr>
        <xdr:spPr bwMode="auto">
          <a:xfrm>
            <a:off x="2339"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2" name="Freeform 500">
            <a:extLst>
              <a:ext uri="{FF2B5EF4-FFF2-40B4-BE49-F238E27FC236}">
                <a16:creationId xmlns:a16="http://schemas.microsoft.com/office/drawing/2014/main" id="{6F7EDCD4-35AE-405F-B328-69CAFA62B053}"/>
              </a:ext>
            </a:extLst>
          </xdr:cNvPr>
          <xdr:cNvSpPr>
            <a:spLocks/>
          </xdr:cNvSpPr>
        </xdr:nvSpPr>
        <xdr:spPr bwMode="auto">
          <a:xfrm>
            <a:off x="2408" y="7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1" name="Freeform 499">
            <a:extLst>
              <a:ext uri="{FF2B5EF4-FFF2-40B4-BE49-F238E27FC236}">
                <a16:creationId xmlns:a16="http://schemas.microsoft.com/office/drawing/2014/main" id="{D853D37A-92A2-4A84-8ECA-BCCACBED7540}"/>
              </a:ext>
            </a:extLst>
          </xdr:cNvPr>
          <xdr:cNvSpPr>
            <a:spLocks/>
          </xdr:cNvSpPr>
        </xdr:nvSpPr>
        <xdr:spPr bwMode="auto">
          <a:xfrm>
            <a:off x="2354" y="7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90" name="Freeform 498">
            <a:extLst>
              <a:ext uri="{FF2B5EF4-FFF2-40B4-BE49-F238E27FC236}">
                <a16:creationId xmlns:a16="http://schemas.microsoft.com/office/drawing/2014/main" id="{3C5AAB24-A130-46BE-8287-890227F0952F}"/>
              </a:ext>
            </a:extLst>
          </xdr:cNvPr>
          <xdr:cNvSpPr>
            <a:spLocks/>
          </xdr:cNvSpPr>
        </xdr:nvSpPr>
        <xdr:spPr bwMode="auto">
          <a:xfrm>
            <a:off x="2329"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9" name="Freeform 497">
            <a:extLst>
              <a:ext uri="{FF2B5EF4-FFF2-40B4-BE49-F238E27FC236}">
                <a16:creationId xmlns:a16="http://schemas.microsoft.com/office/drawing/2014/main" id="{939AEE34-5133-46BB-82FE-A54C4ABBBB79}"/>
              </a:ext>
            </a:extLst>
          </xdr:cNvPr>
          <xdr:cNvSpPr>
            <a:spLocks/>
          </xdr:cNvSpPr>
        </xdr:nvSpPr>
        <xdr:spPr bwMode="auto">
          <a:xfrm>
            <a:off x="2369"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8" name="Freeform 496">
            <a:extLst>
              <a:ext uri="{FF2B5EF4-FFF2-40B4-BE49-F238E27FC236}">
                <a16:creationId xmlns:a16="http://schemas.microsoft.com/office/drawing/2014/main" id="{83CB0ADD-721E-4DA3-BF90-575A10A58638}"/>
              </a:ext>
            </a:extLst>
          </xdr:cNvPr>
          <xdr:cNvSpPr>
            <a:spLocks/>
          </xdr:cNvSpPr>
        </xdr:nvSpPr>
        <xdr:spPr bwMode="auto">
          <a:xfrm>
            <a:off x="2418" y="68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7" name="Freeform 495">
            <a:extLst>
              <a:ext uri="{FF2B5EF4-FFF2-40B4-BE49-F238E27FC236}">
                <a16:creationId xmlns:a16="http://schemas.microsoft.com/office/drawing/2014/main" id="{938F24D3-71C0-42F5-ADE4-DC1C1B38244C}"/>
              </a:ext>
            </a:extLst>
          </xdr:cNvPr>
          <xdr:cNvSpPr>
            <a:spLocks/>
          </xdr:cNvSpPr>
        </xdr:nvSpPr>
        <xdr:spPr bwMode="auto">
          <a:xfrm>
            <a:off x="2422" y="74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6" name="Freeform 494">
            <a:extLst>
              <a:ext uri="{FF2B5EF4-FFF2-40B4-BE49-F238E27FC236}">
                <a16:creationId xmlns:a16="http://schemas.microsoft.com/office/drawing/2014/main" id="{00E48946-1FF6-4331-AFDE-15CD387F6092}"/>
              </a:ext>
            </a:extLst>
          </xdr:cNvPr>
          <xdr:cNvSpPr>
            <a:spLocks/>
          </xdr:cNvSpPr>
        </xdr:nvSpPr>
        <xdr:spPr bwMode="auto">
          <a:xfrm>
            <a:off x="2342" y="71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5" name="Freeform 493">
            <a:extLst>
              <a:ext uri="{FF2B5EF4-FFF2-40B4-BE49-F238E27FC236}">
                <a16:creationId xmlns:a16="http://schemas.microsoft.com/office/drawing/2014/main" id="{D48DE813-9CD8-40F7-B9E7-5AABACB2F141}"/>
              </a:ext>
            </a:extLst>
          </xdr:cNvPr>
          <xdr:cNvSpPr>
            <a:spLocks/>
          </xdr:cNvSpPr>
        </xdr:nvSpPr>
        <xdr:spPr bwMode="auto">
          <a:xfrm>
            <a:off x="2342" y="7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4" name="Freeform 492">
            <a:extLst>
              <a:ext uri="{FF2B5EF4-FFF2-40B4-BE49-F238E27FC236}">
                <a16:creationId xmlns:a16="http://schemas.microsoft.com/office/drawing/2014/main" id="{244EB891-B1D0-4636-88EB-ADE2C2938024}"/>
              </a:ext>
            </a:extLst>
          </xdr:cNvPr>
          <xdr:cNvSpPr>
            <a:spLocks/>
          </xdr:cNvSpPr>
        </xdr:nvSpPr>
        <xdr:spPr bwMode="auto">
          <a:xfrm>
            <a:off x="2392"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3" name="Freeform 491">
            <a:extLst>
              <a:ext uri="{FF2B5EF4-FFF2-40B4-BE49-F238E27FC236}">
                <a16:creationId xmlns:a16="http://schemas.microsoft.com/office/drawing/2014/main" id="{D2BC533C-6629-4BF0-B8F8-A4FA147349A0}"/>
              </a:ext>
            </a:extLst>
          </xdr:cNvPr>
          <xdr:cNvSpPr>
            <a:spLocks/>
          </xdr:cNvSpPr>
        </xdr:nvSpPr>
        <xdr:spPr bwMode="auto">
          <a:xfrm>
            <a:off x="2307" y="6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2" name="Freeform 490">
            <a:extLst>
              <a:ext uri="{FF2B5EF4-FFF2-40B4-BE49-F238E27FC236}">
                <a16:creationId xmlns:a16="http://schemas.microsoft.com/office/drawing/2014/main" id="{90D566FD-69EA-45BC-82B5-4E9B92627A1E}"/>
              </a:ext>
            </a:extLst>
          </xdr:cNvPr>
          <xdr:cNvSpPr>
            <a:spLocks/>
          </xdr:cNvSpPr>
        </xdr:nvSpPr>
        <xdr:spPr bwMode="auto">
          <a:xfrm>
            <a:off x="2382" y="6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1" name="Freeform 489">
            <a:extLst>
              <a:ext uri="{FF2B5EF4-FFF2-40B4-BE49-F238E27FC236}">
                <a16:creationId xmlns:a16="http://schemas.microsoft.com/office/drawing/2014/main" id="{A3E69F96-6F71-4881-A945-ED9DB395EA47}"/>
              </a:ext>
            </a:extLst>
          </xdr:cNvPr>
          <xdr:cNvSpPr>
            <a:spLocks/>
          </xdr:cNvSpPr>
        </xdr:nvSpPr>
        <xdr:spPr bwMode="auto">
          <a:xfrm>
            <a:off x="2341" y="5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80" name="Freeform 488">
            <a:extLst>
              <a:ext uri="{FF2B5EF4-FFF2-40B4-BE49-F238E27FC236}">
                <a16:creationId xmlns:a16="http://schemas.microsoft.com/office/drawing/2014/main" id="{2F5A5EBC-F921-490D-B05A-538376968042}"/>
              </a:ext>
            </a:extLst>
          </xdr:cNvPr>
          <xdr:cNvSpPr>
            <a:spLocks/>
          </xdr:cNvSpPr>
        </xdr:nvSpPr>
        <xdr:spPr bwMode="auto">
          <a:xfrm>
            <a:off x="2434" y="69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9" name="Freeform 487">
            <a:extLst>
              <a:ext uri="{FF2B5EF4-FFF2-40B4-BE49-F238E27FC236}">
                <a16:creationId xmlns:a16="http://schemas.microsoft.com/office/drawing/2014/main" id="{083F1BFE-8B61-4D25-B728-C88311C1B012}"/>
              </a:ext>
            </a:extLst>
          </xdr:cNvPr>
          <xdr:cNvSpPr>
            <a:spLocks/>
          </xdr:cNvSpPr>
        </xdr:nvSpPr>
        <xdr:spPr bwMode="auto">
          <a:xfrm>
            <a:off x="2514" y="7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8" name="Freeform 486">
            <a:extLst>
              <a:ext uri="{FF2B5EF4-FFF2-40B4-BE49-F238E27FC236}">
                <a16:creationId xmlns:a16="http://schemas.microsoft.com/office/drawing/2014/main" id="{B46BF9E1-A403-4E57-9BE1-F5774545779B}"/>
              </a:ext>
            </a:extLst>
          </xdr:cNvPr>
          <xdr:cNvSpPr>
            <a:spLocks/>
          </xdr:cNvSpPr>
        </xdr:nvSpPr>
        <xdr:spPr bwMode="auto">
          <a:xfrm>
            <a:off x="2477"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7" name="Freeform 485">
            <a:extLst>
              <a:ext uri="{FF2B5EF4-FFF2-40B4-BE49-F238E27FC236}">
                <a16:creationId xmlns:a16="http://schemas.microsoft.com/office/drawing/2014/main" id="{FC3EBC64-84FD-44C7-AC5C-2E26BFF97AD7}"/>
              </a:ext>
            </a:extLst>
          </xdr:cNvPr>
          <xdr:cNvSpPr>
            <a:spLocks/>
          </xdr:cNvSpPr>
        </xdr:nvSpPr>
        <xdr:spPr bwMode="auto">
          <a:xfrm>
            <a:off x="2344" y="6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6" name="Freeform 484">
            <a:extLst>
              <a:ext uri="{FF2B5EF4-FFF2-40B4-BE49-F238E27FC236}">
                <a16:creationId xmlns:a16="http://schemas.microsoft.com/office/drawing/2014/main" id="{EAD6D647-8ABC-41B2-84D5-DC801245DF1A}"/>
              </a:ext>
            </a:extLst>
          </xdr:cNvPr>
          <xdr:cNvSpPr>
            <a:spLocks/>
          </xdr:cNvSpPr>
        </xdr:nvSpPr>
        <xdr:spPr bwMode="auto">
          <a:xfrm>
            <a:off x="2457" y="66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5" name="Freeform 483">
            <a:extLst>
              <a:ext uri="{FF2B5EF4-FFF2-40B4-BE49-F238E27FC236}">
                <a16:creationId xmlns:a16="http://schemas.microsoft.com/office/drawing/2014/main" id="{29651401-FDA6-4D51-8E0D-332D8623C2EA}"/>
              </a:ext>
            </a:extLst>
          </xdr:cNvPr>
          <xdr:cNvSpPr>
            <a:spLocks/>
          </xdr:cNvSpPr>
        </xdr:nvSpPr>
        <xdr:spPr bwMode="auto">
          <a:xfrm>
            <a:off x="2401" y="7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4" name="Freeform 482">
            <a:extLst>
              <a:ext uri="{FF2B5EF4-FFF2-40B4-BE49-F238E27FC236}">
                <a16:creationId xmlns:a16="http://schemas.microsoft.com/office/drawing/2014/main" id="{6FC4005C-32BC-44D9-9692-C20845E6D67C}"/>
              </a:ext>
            </a:extLst>
          </xdr:cNvPr>
          <xdr:cNvSpPr>
            <a:spLocks/>
          </xdr:cNvSpPr>
        </xdr:nvSpPr>
        <xdr:spPr bwMode="auto">
          <a:xfrm>
            <a:off x="2344"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3" name="Freeform 481">
            <a:extLst>
              <a:ext uri="{FF2B5EF4-FFF2-40B4-BE49-F238E27FC236}">
                <a16:creationId xmlns:a16="http://schemas.microsoft.com/office/drawing/2014/main" id="{6D30BCCE-E046-405E-9F39-5158202B5173}"/>
              </a:ext>
            </a:extLst>
          </xdr:cNvPr>
          <xdr:cNvSpPr>
            <a:spLocks/>
          </xdr:cNvSpPr>
        </xdr:nvSpPr>
        <xdr:spPr bwMode="auto">
          <a:xfrm>
            <a:off x="2431"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2" name="Freeform 480">
            <a:extLst>
              <a:ext uri="{FF2B5EF4-FFF2-40B4-BE49-F238E27FC236}">
                <a16:creationId xmlns:a16="http://schemas.microsoft.com/office/drawing/2014/main" id="{458CA9FF-B6F2-40B2-981E-E1170BA616B1}"/>
              </a:ext>
            </a:extLst>
          </xdr:cNvPr>
          <xdr:cNvSpPr>
            <a:spLocks/>
          </xdr:cNvSpPr>
        </xdr:nvSpPr>
        <xdr:spPr bwMode="auto">
          <a:xfrm>
            <a:off x="2329" y="66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1" name="Freeform 479">
            <a:extLst>
              <a:ext uri="{FF2B5EF4-FFF2-40B4-BE49-F238E27FC236}">
                <a16:creationId xmlns:a16="http://schemas.microsoft.com/office/drawing/2014/main" id="{70A6E8DB-6992-4AE5-830C-93FFBEC5C73C}"/>
              </a:ext>
            </a:extLst>
          </xdr:cNvPr>
          <xdr:cNvSpPr>
            <a:spLocks/>
          </xdr:cNvSpPr>
        </xdr:nvSpPr>
        <xdr:spPr bwMode="auto">
          <a:xfrm>
            <a:off x="2349" y="65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70" name="Freeform 478">
            <a:extLst>
              <a:ext uri="{FF2B5EF4-FFF2-40B4-BE49-F238E27FC236}">
                <a16:creationId xmlns:a16="http://schemas.microsoft.com/office/drawing/2014/main" id="{5B5D8D37-443A-455D-A9E8-D786DC66876B}"/>
              </a:ext>
            </a:extLst>
          </xdr:cNvPr>
          <xdr:cNvSpPr>
            <a:spLocks/>
          </xdr:cNvSpPr>
        </xdr:nvSpPr>
        <xdr:spPr bwMode="auto">
          <a:xfrm>
            <a:off x="2273" y="57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9" name="Freeform 477">
            <a:extLst>
              <a:ext uri="{FF2B5EF4-FFF2-40B4-BE49-F238E27FC236}">
                <a16:creationId xmlns:a16="http://schemas.microsoft.com/office/drawing/2014/main" id="{812945B1-6C86-4CB0-B6B7-73879646F4F5}"/>
              </a:ext>
            </a:extLst>
          </xdr:cNvPr>
          <xdr:cNvSpPr>
            <a:spLocks/>
          </xdr:cNvSpPr>
        </xdr:nvSpPr>
        <xdr:spPr bwMode="auto">
          <a:xfrm>
            <a:off x="2359" y="7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8" name="Freeform 476">
            <a:extLst>
              <a:ext uri="{FF2B5EF4-FFF2-40B4-BE49-F238E27FC236}">
                <a16:creationId xmlns:a16="http://schemas.microsoft.com/office/drawing/2014/main" id="{3D45BE2F-5854-47A7-B67D-9E1B09A14861}"/>
              </a:ext>
            </a:extLst>
          </xdr:cNvPr>
          <xdr:cNvSpPr>
            <a:spLocks/>
          </xdr:cNvSpPr>
        </xdr:nvSpPr>
        <xdr:spPr bwMode="auto">
          <a:xfrm>
            <a:off x="2423" y="6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7" name="Freeform 475">
            <a:extLst>
              <a:ext uri="{FF2B5EF4-FFF2-40B4-BE49-F238E27FC236}">
                <a16:creationId xmlns:a16="http://schemas.microsoft.com/office/drawing/2014/main" id="{EFF1FD2C-5886-48FB-91C7-D38238EBE0BA}"/>
              </a:ext>
            </a:extLst>
          </xdr:cNvPr>
          <xdr:cNvSpPr>
            <a:spLocks/>
          </xdr:cNvSpPr>
        </xdr:nvSpPr>
        <xdr:spPr bwMode="auto">
          <a:xfrm>
            <a:off x="2422" y="73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6" name="Freeform 474">
            <a:extLst>
              <a:ext uri="{FF2B5EF4-FFF2-40B4-BE49-F238E27FC236}">
                <a16:creationId xmlns:a16="http://schemas.microsoft.com/office/drawing/2014/main" id="{F73B7FB6-4DD1-4299-9021-217A1B8EE613}"/>
              </a:ext>
            </a:extLst>
          </xdr:cNvPr>
          <xdr:cNvSpPr>
            <a:spLocks/>
          </xdr:cNvSpPr>
        </xdr:nvSpPr>
        <xdr:spPr bwMode="auto">
          <a:xfrm>
            <a:off x="2423" y="76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5" name="Freeform 473">
            <a:extLst>
              <a:ext uri="{FF2B5EF4-FFF2-40B4-BE49-F238E27FC236}">
                <a16:creationId xmlns:a16="http://schemas.microsoft.com/office/drawing/2014/main" id="{3BE5707F-3F2E-4AE7-88E7-54504899980B}"/>
              </a:ext>
            </a:extLst>
          </xdr:cNvPr>
          <xdr:cNvSpPr>
            <a:spLocks/>
          </xdr:cNvSpPr>
        </xdr:nvSpPr>
        <xdr:spPr bwMode="auto">
          <a:xfrm>
            <a:off x="2351"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4" name="Freeform 472">
            <a:extLst>
              <a:ext uri="{FF2B5EF4-FFF2-40B4-BE49-F238E27FC236}">
                <a16:creationId xmlns:a16="http://schemas.microsoft.com/office/drawing/2014/main" id="{54C824D8-3D23-48BD-B5D3-5021041FE9D0}"/>
              </a:ext>
            </a:extLst>
          </xdr:cNvPr>
          <xdr:cNvSpPr>
            <a:spLocks/>
          </xdr:cNvSpPr>
        </xdr:nvSpPr>
        <xdr:spPr bwMode="auto">
          <a:xfrm>
            <a:off x="2189" y="5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3" name="Freeform 471">
            <a:extLst>
              <a:ext uri="{FF2B5EF4-FFF2-40B4-BE49-F238E27FC236}">
                <a16:creationId xmlns:a16="http://schemas.microsoft.com/office/drawing/2014/main" id="{97153ADC-6B35-4818-9AE0-DB0A1272BEFC}"/>
              </a:ext>
            </a:extLst>
          </xdr:cNvPr>
          <xdr:cNvSpPr>
            <a:spLocks/>
          </xdr:cNvSpPr>
        </xdr:nvSpPr>
        <xdr:spPr bwMode="auto">
          <a:xfrm>
            <a:off x="2261" y="62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2" name="Freeform 470">
            <a:extLst>
              <a:ext uri="{FF2B5EF4-FFF2-40B4-BE49-F238E27FC236}">
                <a16:creationId xmlns:a16="http://schemas.microsoft.com/office/drawing/2014/main" id="{FDB699ED-A81E-411A-8F1F-B9CE7A908136}"/>
              </a:ext>
            </a:extLst>
          </xdr:cNvPr>
          <xdr:cNvSpPr>
            <a:spLocks/>
          </xdr:cNvSpPr>
        </xdr:nvSpPr>
        <xdr:spPr bwMode="auto">
          <a:xfrm>
            <a:off x="2303" y="66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1" name="Freeform 469">
            <a:extLst>
              <a:ext uri="{FF2B5EF4-FFF2-40B4-BE49-F238E27FC236}">
                <a16:creationId xmlns:a16="http://schemas.microsoft.com/office/drawing/2014/main" id="{7FAE43D9-B0F9-433D-9921-82E93498225C}"/>
              </a:ext>
            </a:extLst>
          </xdr:cNvPr>
          <xdr:cNvSpPr>
            <a:spLocks/>
          </xdr:cNvSpPr>
        </xdr:nvSpPr>
        <xdr:spPr bwMode="auto">
          <a:xfrm>
            <a:off x="2361" y="68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60" name="Freeform 468">
            <a:extLst>
              <a:ext uri="{FF2B5EF4-FFF2-40B4-BE49-F238E27FC236}">
                <a16:creationId xmlns:a16="http://schemas.microsoft.com/office/drawing/2014/main" id="{1EB3CDAF-C38B-4DB2-9137-91AB7B05B214}"/>
              </a:ext>
            </a:extLst>
          </xdr:cNvPr>
          <xdr:cNvSpPr>
            <a:spLocks/>
          </xdr:cNvSpPr>
        </xdr:nvSpPr>
        <xdr:spPr bwMode="auto">
          <a:xfrm>
            <a:off x="2467" y="68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9" name="Freeform 467">
            <a:extLst>
              <a:ext uri="{FF2B5EF4-FFF2-40B4-BE49-F238E27FC236}">
                <a16:creationId xmlns:a16="http://schemas.microsoft.com/office/drawing/2014/main" id="{3532E8D6-9DC8-4BC3-817D-F27C40DB7520}"/>
              </a:ext>
            </a:extLst>
          </xdr:cNvPr>
          <xdr:cNvSpPr>
            <a:spLocks/>
          </xdr:cNvSpPr>
        </xdr:nvSpPr>
        <xdr:spPr bwMode="auto">
          <a:xfrm>
            <a:off x="2459" y="6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8" name="Freeform 466">
            <a:extLst>
              <a:ext uri="{FF2B5EF4-FFF2-40B4-BE49-F238E27FC236}">
                <a16:creationId xmlns:a16="http://schemas.microsoft.com/office/drawing/2014/main" id="{DBF9DC34-E0A5-47AC-AC35-6CA1A4E19EDF}"/>
              </a:ext>
            </a:extLst>
          </xdr:cNvPr>
          <xdr:cNvSpPr>
            <a:spLocks/>
          </xdr:cNvSpPr>
        </xdr:nvSpPr>
        <xdr:spPr bwMode="auto">
          <a:xfrm>
            <a:off x="2452" y="7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7" name="Freeform 465">
            <a:extLst>
              <a:ext uri="{FF2B5EF4-FFF2-40B4-BE49-F238E27FC236}">
                <a16:creationId xmlns:a16="http://schemas.microsoft.com/office/drawing/2014/main" id="{EFDFB07A-EC4E-454C-A89E-463B95E48198}"/>
              </a:ext>
            </a:extLst>
          </xdr:cNvPr>
          <xdr:cNvSpPr>
            <a:spLocks/>
          </xdr:cNvSpPr>
        </xdr:nvSpPr>
        <xdr:spPr bwMode="auto">
          <a:xfrm>
            <a:off x="2483" y="75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6" name="Freeform 464">
            <a:extLst>
              <a:ext uri="{FF2B5EF4-FFF2-40B4-BE49-F238E27FC236}">
                <a16:creationId xmlns:a16="http://schemas.microsoft.com/office/drawing/2014/main" id="{E82DB43C-8212-4912-B9FB-8F2B30164803}"/>
              </a:ext>
            </a:extLst>
          </xdr:cNvPr>
          <xdr:cNvSpPr>
            <a:spLocks/>
          </xdr:cNvSpPr>
        </xdr:nvSpPr>
        <xdr:spPr bwMode="auto">
          <a:xfrm>
            <a:off x="2457" y="74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5" name="Freeform 463">
            <a:extLst>
              <a:ext uri="{FF2B5EF4-FFF2-40B4-BE49-F238E27FC236}">
                <a16:creationId xmlns:a16="http://schemas.microsoft.com/office/drawing/2014/main" id="{208FAE99-0045-4998-A920-B55D2FA4A4A2}"/>
              </a:ext>
            </a:extLst>
          </xdr:cNvPr>
          <xdr:cNvSpPr>
            <a:spLocks/>
          </xdr:cNvSpPr>
        </xdr:nvSpPr>
        <xdr:spPr bwMode="auto">
          <a:xfrm>
            <a:off x="2469" y="74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4" name="Freeform 462">
            <a:extLst>
              <a:ext uri="{FF2B5EF4-FFF2-40B4-BE49-F238E27FC236}">
                <a16:creationId xmlns:a16="http://schemas.microsoft.com/office/drawing/2014/main" id="{DB155BD6-7B8B-4C56-B0FF-FAF9E7750CF1}"/>
              </a:ext>
            </a:extLst>
          </xdr:cNvPr>
          <xdr:cNvSpPr>
            <a:spLocks/>
          </xdr:cNvSpPr>
        </xdr:nvSpPr>
        <xdr:spPr bwMode="auto">
          <a:xfrm>
            <a:off x="2466" y="7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3" name="Freeform 461">
            <a:extLst>
              <a:ext uri="{FF2B5EF4-FFF2-40B4-BE49-F238E27FC236}">
                <a16:creationId xmlns:a16="http://schemas.microsoft.com/office/drawing/2014/main" id="{8DC05105-8B8E-4F50-A6A7-20023671E877}"/>
              </a:ext>
            </a:extLst>
          </xdr:cNvPr>
          <xdr:cNvSpPr>
            <a:spLocks/>
          </xdr:cNvSpPr>
        </xdr:nvSpPr>
        <xdr:spPr bwMode="auto">
          <a:xfrm>
            <a:off x="2412" y="64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2" name="Freeform 460">
            <a:extLst>
              <a:ext uri="{FF2B5EF4-FFF2-40B4-BE49-F238E27FC236}">
                <a16:creationId xmlns:a16="http://schemas.microsoft.com/office/drawing/2014/main" id="{F79897C1-95FC-4993-82CA-BF01B3AEA6F4}"/>
              </a:ext>
            </a:extLst>
          </xdr:cNvPr>
          <xdr:cNvSpPr>
            <a:spLocks/>
          </xdr:cNvSpPr>
        </xdr:nvSpPr>
        <xdr:spPr bwMode="auto">
          <a:xfrm>
            <a:off x="2502"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1" name="Freeform 459">
            <a:extLst>
              <a:ext uri="{FF2B5EF4-FFF2-40B4-BE49-F238E27FC236}">
                <a16:creationId xmlns:a16="http://schemas.microsoft.com/office/drawing/2014/main" id="{D5B78F8D-14E5-4BEE-8F27-E6BAC8427966}"/>
              </a:ext>
            </a:extLst>
          </xdr:cNvPr>
          <xdr:cNvSpPr>
            <a:spLocks/>
          </xdr:cNvSpPr>
        </xdr:nvSpPr>
        <xdr:spPr bwMode="auto">
          <a:xfrm>
            <a:off x="2431"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50" name="Freeform 458">
            <a:extLst>
              <a:ext uri="{FF2B5EF4-FFF2-40B4-BE49-F238E27FC236}">
                <a16:creationId xmlns:a16="http://schemas.microsoft.com/office/drawing/2014/main" id="{B7D48A18-76EC-43D2-BB46-CE76F55E356E}"/>
              </a:ext>
            </a:extLst>
          </xdr:cNvPr>
          <xdr:cNvSpPr>
            <a:spLocks/>
          </xdr:cNvSpPr>
        </xdr:nvSpPr>
        <xdr:spPr bwMode="auto">
          <a:xfrm>
            <a:off x="2494"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9" name="Freeform 457">
            <a:extLst>
              <a:ext uri="{FF2B5EF4-FFF2-40B4-BE49-F238E27FC236}">
                <a16:creationId xmlns:a16="http://schemas.microsoft.com/office/drawing/2014/main" id="{9238D0E0-9515-4FD5-9F3B-83E0584FBD47}"/>
              </a:ext>
            </a:extLst>
          </xdr:cNvPr>
          <xdr:cNvSpPr>
            <a:spLocks/>
          </xdr:cNvSpPr>
        </xdr:nvSpPr>
        <xdr:spPr bwMode="auto">
          <a:xfrm>
            <a:off x="2407" y="7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8" name="Freeform 456">
            <a:extLst>
              <a:ext uri="{FF2B5EF4-FFF2-40B4-BE49-F238E27FC236}">
                <a16:creationId xmlns:a16="http://schemas.microsoft.com/office/drawing/2014/main" id="{13B735FF-2C22-4F24-BFCB-1C7C6EF7DD31}"/>
              </a:ext>
            </a:extLst>
          </xdr:cNvPr>
          <xdr:cNvSpPr>
            <a:spLocks/>
          </xdr:cNvSpPr>
        </xdr:nvSpPr>
        <xdr:spPr bwMode="auto">
          <a:xfrm>
            <a:off x="2288" y="6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7" name="Freeform 455">
            <a:extLst>
              <a:ext uri="{FF2B5EF4-FFF2-40B4-BE49-F238E27FC236}">
                <a16:creationId xmlns:a16="http://schemas.microsoft.com/office/drawing/2014/main" id="{28B9840F-DB0C-4CAC-AA82-AE9716F0B0AD}"/>
              </a:ext>
            </a:extLst>
          </xdr:cNvPr>
          <xdr:cNvSpPr>
            <a:spLocks/>
          </xdr:cNvSpPr>
        </xdr:nvSpPr>
        <xdr:spPr bwMode="auto">
          <a:xfrm>
            <a:off x="2278" y="56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6" name="Freeform 454">
            <a:extLst>
              <a:ext uri="{FF2B5EF4-FFF2-40B4-BE49-F238E27FC236}">
                <a16:creationId xmlns:a16="http://schemas.microsoft.com/office/drawing/2014/main" id="{B218F1B7-299E-4F1F-BC9C-F21EC5A9D863}"/>
              </a:ext>
            </a:extLst>
          </xdr:cNvPr>
          <xdr:cNvSpPr>
            <a:spLocks/>
          </xdr:cNvSpPr>
        </xdr:nvSpPr>
        <xdr:spPr bwMode="auto">
          <a:xfrm>
            <a:off x="2173" y="5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5" name="Freeform 453">
            <a:extLst>
              <a:ext uri="{FF2B5EF4-FFF2-40B4-BE49-F238E27FC236}">
                <a16:creationId xmlns:a16="http://schemas.microsoft.com/office/drawing/2014/main" id="{6CA7F236-51A5-44AF-84DB-2015E67D5E22}"/>
              </a:ext>
            </a:extLst>
          </xdr:cNvPr>
          <xdr:cNvSpPr>
            <a:spLocks/>
          </xdr:cNvSpPr>
        </xdr:nvSpPr>
        <xdr:spPr bwMode="auto">
          <a:xfrm>
            <a:off x="2159" y="56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4" name="Freeform 452">
            <a:extLst>
              <a:ext uri="{FF2B5EF4-FFF2-40B4-BE49-F238E27FC236}">
                <a16:creationId xmlns:a16="http://schemas.microsoft.com/office/drawing/2014/main" id="{CA182C23-03E8-4189-B216-99C3049C46D6}"/>
              </a:ext>
            </a:extLst>
          </xdr:cNvPr>
          <xdr:cNvSpPr>
            <a:spLocks/>
          </xdr:cNvSpPr>
        </xdr:nvSpPr>
        <xdr:spPr bwMode="auto">
          <a:xfrm>
            <a:off x="2176" y="53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3" name="Freeform 451">
            <a:extLst>
              <a:ext uri="{FF2B5EF4-FFF2-40B4-BE49-F238E27FC236}">
                <a16:creationId xmlns:a16="http://schemas.microsoft.com/office/drawing/2014/main" id="{BA8D324D-A7BC-4C3B-88BD-97CD8251B940}"/>
              </a:ext>
            </a:extLst>
          </xdr:cNvPr>
          <xdr:cNvSpPr>
            <a:spLocks/>
          </xdr:cNvSpPr>
        </xdr:nvSpPr>
        <xdr:spPr bwMode="auto">
          <a:xfrm>
            <a:off x="2159" y="43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2" name="Freeform 450">
            <a:extLst>
              <a:ext uri="{FF2B5EF4-FFF2-40B4-BE49-F238E27FC236}">
                <a16:creationId xmlns:a16="http://schemas.microsoft.com/office/drawing/2014/main" id="{07A01EF2-706E-4818-B6E1-791F8AA10081}"/>
              </a:ext>
            </a:extLst>
          </xdr:cNvPr>
          <xdr:cNvSpPr>
            <a:spLocks/>
          </xdr:cNvSpPr>
        </xdr:nvSpPr>
        <xdr:spPr bwMode="auto">
          <a:xfrm>
            <a:off x="2183" y="3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1" name="Freeform 449">
            <a:extLst>
              <a:ext uri="{FF2B5EF4-FFF2-40B4-BE49-F238E27FC236}">
                <a16:creationId xmlns:a16="http://schemas.microsoft.com/office/drawing/2014/main" id="{EF99058D-266D-4130-8AC4-9F34D6E06003}"/>
              </a:ext>
            </a:extLst>
          </xdr:cNvPr>
          <xdr:cNvSpPr>
            <a:spLocks/>
          </xdr:cNvSpPr>
        </xdr:nvSpPr>
        <xdr:spPr bwMode="auto">
          <a:xfrm>
            <a:off x="2389" y="71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40" name="Freeform 448">
            <a:extLst>
              <a:ext uri="{FF2B5EF4-FFF2-40B4-BE49-F238E27FC236}">
                <a16:creationId xmlns:a16="http://schemas.microsoft.com/office/drawing/2014/main" id="{42A4E6DE-A3AF-4F84-8910-C75F574DAC22}"/>
              </a:ext>
            </a:extLst>
          </xdr:cNvPr>
          <xdr:cNvSpPr>
            <a:spLocks/>
          </xdr:cNvSpPr>
        </xdr:nvSpPr>
        <xdr:spPr bwMode="auto">
          <a:xfrm>
            <a:off x="2182" y="45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9" name="Freeform 447">
            <a:extLst>
              <a:ext uri="{FF2B5EF4-FFF2-40B4-BE49-F238E27FC236}">
                <a16:creationId xmlns:a16="http://schemas.microsoft.com/office/drawing/2014/main" id="{0A98AE9F-91A4-45FB-A576-785DC7EB2BF7}"/>
              </a:ext>
            </a:extLst>
          </xdr:cNvPr>
          <xdr:cNvSpPr>
            <a:spLocks/>
          </xdr:cNvSpPr>
        </xdr:nvSpPr>
        <xdr:spPr bwMode="auto">
          <a:xfrm>
            <a:off x="2266" y="59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8" name="Freeform 446">
            <a:extLst>
              <a:ext uri="{FF2B5EF4-FFF2-40B4-BE49-F238E27FC236}">
                <a16:creationId xmlns:a16="http://schemas.microsoft.com/office/drawing/2014/main" id="{635BEF4C-5B6A-4988-B16D-56164D7DA7FA}"/>
              </a:ext>
            </a:extLst>
          </xdr:cNvPr>
          <xdr:cNvSpPr>
            <a:spLocks/>
          </xdr:cNvSpPr>
        </xdr:nvSpPr>
        <xdr:spPr bwMode="auto">
          <a:xfrm>
            <a:off x="2259" y="61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7" name="Freeform 445">
            <a:extLst>
              <a:ext uri="{FF2B5EF4-FFF2-40B4-BE49-F238E27FC236}">
                <a16:creationId xmlns:a16="http://schemas.microsoft.com/office/drawing/2014/main" id="{68F2A2AE-F635-45D4-A0AF-D784C70D55D1}"/>
              </a:ext>
            </a:extLst>
          </xdr:cNvPr>
          <xdr:cNvSpPr>
            <a:spLocks/>
          </xdr:cNvSpPr>
        </xdr:nvSpPr>
        <xdr:spPr bwMode="auto">
          <a:xfrm>
            <a:off x="2297" y="6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6" name="Freeform 444">
            <a:extLst>
              <a:ext uri="{FF2B5EF4-FFF2-40B4-BE49-F238E27FC236}">
                <a16:creationId xmlns:a16="http://schemas.microsoft.com/office/drawing/2014/main" id="{DD5DC96B-222D-42E5-B59B-4B27D95B8842}"/>
              </a:ext>
            </a:extLst>
          </xdr:cNvPr>
          <xdr:cNvSpPr>
            <a:spLocks/>
          </xdr:cNvSpPr>
        </xdr:nvSpPr>
        <xdr:spPr bwMode="auto">
          <a:xfrm>
            <a:off x="2243" y="59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5" name="Freeform 443">
            <a:extLst>
              <a:ext uri="{FF2B5EF4-FFF2-40B4-BE49-F238E27FC236}">
                <a16:creationId xmlns:a16="http://schemas.microsoft.com/office/drawing/2014/main" id="{8DBFF064-E750-43C0-823B-CFC722C97B06}"/>
              </a:ext>
            </a:extLst>
          </xdr:cNvPr>
          <xdr:cNvSpPr>
            <a:spLocks/>
          </xdr:cNvSpPr>
        </xdr:nvSpPr>
        <xdr:spPr bwMode="auto">
          <a:xfrm>
            <a:off x="2266" y="5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4" name="Freeform 442">
            <a:extLst>
              <a:ext uri="{FF2B5EF4-FFF2-40B4-BE49-F238E27FC236}">
                <a16:creationId xmlns:a16="http://schemas.microsoft.com/office/drawing/2014/main" id="{AFBB22EE-71B3-4359-AE5F-FC15B5E965E6}"/>
              </a:ext>
            </a:extLst>
          </xdr:cNvPr>
          <xdr:cNvSpPr>
            <a:spLocks/>
          </xdr:cNvSpPr>
        </xdr:nvSpPr>
        <xdr:spPr bwMode="auto">
          <a:xfrm>
            <a:off x="2269" y="55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3" name="Freeform 441">
            <a:extLst>
              <a:ext uri="{FF2B5EF4-FFF2-40B4-BE49-F238E27FC236}">
                <a16:creationId xmlns:a16="http://schemas.microsoft.com/office/drawing/2014/main" id="{9D86E8A2-1F80-40D8-A9A1-23BB7E7AC38B}"/>
              </a:ext>
            </a:extLst>
          </xdr:cNvPr>
          <xdr:cNvSpPr>
            <a:spLocks/>
          </xdr:cNvSpPr>
        </xdr:nvSpPr>
        <xdr:spPr bwMode="auto">
          <a:xfrm>
            <a:off x="2268" y="62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2" name="Freeform 440">
            <a:extLst>
              <a:ext uri="{FF2B5EF4-FFF2-40B4-BE49-F238E27FC236}">
                <a16:creationId xmlns:a16="http://schemas.microsoft.com/office/drawing/2014/main" id="{D685EA3F-F0B5-46D7-B13E-78CDECDA2E6B}"/>
              </a:ext>
            </a:extLst>
          </xdr:cNvPr>
          <xdr:cNvSpPr>
            <a:spLocks/>
          </xdr:cNvSpPr>
        </xdr:nvSpPr>
        <xdr:spPr bwMode="auto">
          <a:xfrm>
            <a:off x="2268" y="62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1" name="Freeform 439">
            <a:extLst>
              <a:ext uri="{FF2B5EF4-FFF2-40B4-BE49-F238E27FC236}">
                <a16:creationId xmlns:a16="http://schemas.microsoft.com/office/drawing/2014/main" id="{A4F3FAD4-81D0-48CD-A872-89ECE7A2C5DE}"/>
              </a:ext>
            </a:extLst>
          </xdr:cNvPr>
          <xdr:cNvSpPr>
            <a:spLocks/>
          </xdr:cNvSpPr>
        </xdr:nvSpPr>
        <xdr:spPr bwMode="auto">
          <a:xfrm>
            <a:off x="2227" y="55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30" name="Freeform 438">
            <a:extLst>
              <a:ext uri="{FF2B5EF4-FFF2-40B4-BE49-F238E27FC236}">
                <a16:creationId xmlns:a16="http://schemas.microsoft.com/office/drawing/2014/main" id="{5F102B73-4FFD-47E9-A414-90DAD2747317}"/>
              </a:ext>
            </a:extLst>
          </xdr:cNvPr>
          <xdr:cNvSpPr>
            <a:spLocks/>
          </xdr:cNvSpPr>
        </xdr:nvSpPr>
        <xdr:spPr bwMode="auto">
          <a:xfrm>
            <a:off x="2244" y="65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9" name="Freeform 437">
            <a:extLst>
              <a:ext uri="{FF2B5EF4-FFF2-40B4-BE49-F238E27FC236}">
                <a16:creationId xmlns:a16="http://schemas.microsoft.com/office/drawing/2014/main" id="{4747E51C-2287-4EF1-B21F-3F67A534C447}"/>
              </a:ext>
            </a:extLst>
          </xdr:cNvPr>
          <xdr:cNvSpPr>
            <a:spLocks/>
          </xdr:cNvSpPr>
        </xdr:nvSpPr>
        <xdr:spPr bwMode="auto">
          <a:xfrm>
            <a:off x="2253" y="46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8" name="Freeform 436">
            <a:extLst>
              <a:ext uri="{FF2B5EF4-FFF2-40B4-BE49-F238E27FC236}">
                <a16:creationId xmlns:a16="http://schemas.microsoft.com/office/drawing/2014/main" id="{9901B6F7-98D7-4F8B-8551-B08AA8CEB79F}"/>
              </a:ext>
            </a:extLst>
          </xdr:cNvPr>
          <xdr:cNvSpPr>
            <a:spLocks/>
          </xdr:cNvSpPr>
        </xdr:nvSpPr>
        <xdr:spPr bwMode="auto">
          <a:xfrm>
            <a:off x="2258" y="5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7" name="Freeform 435">
            <a:extLst>
              <a:ext uri="{FF2B5EF4-FFF2-40B4-BE49-F238E27FC236}">
                <a16:creationId xmlns:a16="http://schemas.microsoft.com/office/drawing/2014/main" id="{4BD63C05-5457-4A6C-AF5C-F1EFC2C711C4}"/>
              </a:ext>
            </a:extLst>
          </xdr:cNvPr>
          <xdr:cNvSpPr>
            <a:spLocks/>
          </xdr:cNvSpPr>
        </xdr:nvSpPr>
        <xdr:spPr bwMode="auto">
          <a:xfrm>
            <a:off x="2276" y="64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6" name="Freeform 434">
            <a:extLst>
              <a:ext uri="{FF2B5EF4-FFF2-40B4-BE49-F238E27FC236}">
                <a16:creationId xmlns:a16="http://schemas.microsoft.com/office/drawing/2014/main" id="{94AE53CA-F1C8-4527-946C-CDD60B9A94BA}"/>
              </a:ext>
            </a:extLst>
          </xdr:cNvPr>
          <xdr:cNvSpPr>
            <a:spLocks/>
          </xdr:cNvSpPr>
        </xdr:nvSpPr>
        <xdr:spPr bwMode="auto">
          <a:xfrm>
            <a:off x="2233" y="63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5" name="Freeform 433">
            <a:extLst>
              <a:ext uri="{FF2B5EF4-FFF2-40B4-BE49-F238E27FC236}">
                <a16:creationId xmlns:a16="http://schemas.microsoft.com/office/drawing/2014/main" id="{DA4CD911-DB13-430F-9E28-46E117D8E6A0}"/>
              </a:ext>
            </a:extLst>
          </xdr:cNvPr>
          <xdr:cNvSpPr>
            <a:spLocks/>
          </xdr:cNvSpPr>
        </xdr:nvSpPr>
        <xdr:spPr bwMode="auto">
          <a:xfrm>
            <a:off x="2207"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4" name="Freeform 432">
            <a:extLst>
              <a:ext uri="{FF2B5EF4-FFF2-40B4-BE49-F238E27FC236}">
                <a16:creationId xmlns:a16="http://schemas.microsoft.com/office/drawing/2014/main" id="{DDA133C4-B907-439F-94A7-7A0C83BDE5B5}"/>
              </a:ext>
            </a:extLst>
          </xdr:cNvPr>
          <xdr:cNvSpPr>
            <a:spLocks/>
          </xdr:cNvSpPr>
        </xdr:nvSpPr>
        <xdr:spPr bwMode="auto">
          <a:xfrm>
            <a:off x="2243" y="5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3" name="Freeform 431">
            <a:extLst>
              <a:ext uri="{FF2B5EF4-FFF2-40B4-BE49-F238E27FC236}">
                <a16:creationId xmlns:a16="http://schemas.microsoft.com/office/drawing/2014/main" id="{64A1BEFC-A521-4BC2-9E23-DD39DE139874}"/>
              </a:ext>
            </a:extLst>
          </xdr:cNvPr>
          <xdr:cNvSpPr>
            <a:spLocks/>
          </xdr:cNvSpPr>
        </xdr:nvSpPr>
        <xdr:spPr bwMode="auto">
          <a:xfrm>
            <a:off x="2214" y="49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2" name="Freeform 430">
            <a:extLst>
              <a:ext uri="{FF2B5EF4-FFF2-40B4-BE49-F238E27FC236}">
                <a16:creationId xmlns:a16="http://schemas.microsoft.com/office/drawing/2014/main" id="{ABAFC17F-AE6E-4ADE-97E7-F9F0FDFB84DE}"/>
              </a:ext>
            </a:extLst>
          </xdr:cNvPr>
          <xdr:cNvSpPr>
            <a:spLocks/>
          </xdr:cNvSpPr>
        </xdr:nvSpPr>
        <xdr:spPr bwMode="auto">
          <a:xfrm>
            <a:off x="2329" y="6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1" name="Freeform 429">
            <a:extLst>
              <a:ext uri="{FF2B5EF4-FFF2-40B4-BE49-F238E27FC236}">
                <a16:creationId xmlns:a16="http://schemas.microsoft.com/office/drawing/2014/main" id="{D08BDB1D-CE94-4493-9861-E33115FF1C0A}"/>
              </a:ext>
            </a:extLst>
          </xdr:cNvPr>
          <xdr:cNvSpPr>
            <a:spLocks/>
          </xdr:cNvSpPr>
        </xdr:nvSpPr>
        <xdr:spPr bwMode="auto">
          <a:xfrm>
            <a:off x="2272" y="50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20" name="Freeform 428">
            <a:extLst>
              <a:ext uri="{FF2B5EF4-FFF2-40B4-BE49-F238E27FC236}">
                <a16:creationId xmlns:a16="http://schemas.microsoft.com/office/drawing/2014/main" id="{0441C373-A0D9-498F-ACD8-594384B0B8B4}"/>
              </a:ext>
            </a:extLst>
          </xdr:cNvPr>
          <xdr:cNvSpPr>
            <a:spLocks/>
          </xdr:cNvSpPr>
        </xdr:nvSpPr>
        <xdr:spPr bwMode="auto">
          <a:xfrm>
            <a:off x="2229" y="51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9" name="Freeform 427">
            <a:extLst>
              <a:ext uri="{FF2B5EF4-FFF2-40B4-BE49-F238E27FC236}">
                <a16:creationId xmlns:a16="http://schemas.microsoft.com/office/drawing/2014/main" id="{AC57C4AD-A31A-467D-A8C2-16CE97B47057}"/>
              </a:ext>
            </a:extLst>
          </xdr:cNvPr>
          <xdr:cNvSpPr>
            <a:spLocks/>
          </xdr:cNvSpPr>
        </xdr:nvSpPr>
        <xdr:spPr bwMode="auto">
          <a:xfrm>
            <a:off x="2211" y="6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8" name="Freeform 426">
            <a:extLst>
              <a:ext uri="{FF2B5EF4-FFF2-40B4-BE49-F238E27FC236}">
                <a16:creationId xmlns:a16="http://schemas.microsoft.com/office/drawing/2014/main" id="{4A2D6B76-670B-4FBE-9E0E-3CFFCC4483EA}"/>
              </a:ext>
            </a:extLst>
          </xdr:cNvPr>
          <xdr:cNvSpPr>
            <a:spLocks/>
          </xdr:cNvSpPr>
        </xdr:nvSpPr>
        <xdr:spPr bwMode="auto">
          <a:xfrm>
            <a:off x="2251" y="49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7" name="Freeform 425">
            <a:extLst>
              <a:ext uri="{FF2B5EF4-FFF2-40B4-BE49-F238E27FC236}">
                <a16:creationId xmlns:a16="http://schemas.microsoft.com/office/drawing/2014/main" id="{7EAF9EC6-12E9-4012-8998-2D85D29A07DC}"/>
              </a:ext>
            </a:extLst>
          </xdr:cNvPr>
          <xdr:cNvSpPr>
            <a:spLocks/>
          </xdr:cNvSpPr>
        </xdr:nvSpPr>
        <xdr:spPr bwMode="auto">
          <a:xfrm>
            <a:off x="2221" y="5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6" name="Freeform 424">
            <a:extLst>
              <a:ext uri="{FF2B5EF4-FFF2-40B4-BE49-F238E27FC236}">
                <a16:creationId xmlns:a16="http://schemas.microsoft.com/office/drawing/2014/main" id="{C62F0B51-1CA7-4882-A95B-B9026997DDAB}"/>
              </a:ext>
            </a:extLst>
          </xdr:cNvPr>
          <xdr:cNvSpPr>
            <a:spLocks/>
          </xdr:cNvSpPr>
        </xdr:nvSpPr>
        <xdr:spPr bwMode="auto">
          <a:xfrm>
            <a:off x="2236" y="39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5" name="Freeform 423">
            <a:extLst>
              <a:ext uri="{FF2B5EF4-FFF2-40B4-BE49-F238E27FC236}">
                <a16:creationId xmlns:a16="http://schemas.microsoft.com/office/drawing/2014/main" id="{788E7B91-5851-4F25-A292-BDBB87E20F9D}"/>
              </a:ext>
            </a:extLst>
          </xdr:cNvPr>
          <xdr:cNvSpPr>
            <a:spLocks/>
          </xdr:cNvSpPr>
        </xdr:nvSpPr>
        <xdr:spPr bwMode="auto">
          <a:xfrm>
            <a:off x="2311" y="61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4" name="Freeform 422">
            <a:extLst>
              <a:ext uri="{FF2B5EF4-FFF2-40B4-BE49-F238E27FC236}">
                <a16:creationId xmlns:a16="http://schemas.microsoft.com/office/drawing/2014/main" id="{17970448-7361-4718-92F9-49CD24CDED71}"/>
              </a:ext>
            </a:extLst>
          </xdr:cNvPr>
          <xdr:cNvSpPr>
            <a:spLocks/>
          </xdr:cNvSpPr>
        </xdr:nvSpPr>
        <xdr:spPr bwMode="auto">
          <a:xfrm>
            <a:off x="2027" y="3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3" name="Freeform 421">
            <a:extLst>
              <a:ext uri="{FF2B5EF4-FFF2-40B4-BE49-F238E27FC236}">
                <a16:creationId xmlns:a16="http://schemas.microsoft.com/office/drawing/2014/main" id="{1A597373-C50C-40D8-9D12-E13B7DF49FDF}"/>
              </a:ext>
            </a:extLst>
          </xdr:cNvPr>
          <xdr:cNvSpPr>
            <a:spLocks/>
          </xdr:cNvSpPr>
        </xdr:nvSpPr>
        <xdr:spPr bwMode="auto">
          <a:xfrm>
            <a:off x="1958" y="3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2" name="Freeform 420">
            <a:extLst>
              <a:ext uri="{FF2B5EF4-FFF2-40B4-BE49-F238E27FC236}">
                <a16:creationId xmlns:a16="http://schemas.microsoft.com/office/drawing/2014/main" id="{1744F93D-7356-4596-AF18-C4E4DC983592}"/>
              </a:ext>
            </a:extLst>
          </xdr:cNvPr>
          <xdr:cNvSpPr>
            <a:spLocks/>
          </xdr:cNvSpPr>
        </xdr:nvSpPr>
        <xdr:spPr bwMode="auto">
          <a:xfrm>
            <a:off x="2043" y="28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1" name="Freeform 419">
            <a:extLst>
              <a:ext uri="{FF2B5EF4-FFF2-40B4-BE49-F238E27FC236}">
                <a16:creationId xmlns:a16="http://schemas.microsoft.com/office/drawing/2014/main" id="{2920656F-2F6B-4157-A634-14B76D2A9BFB}"/>
              </a:ext>
            </a:extLst>
          </xdr:cNvPr>
          <xdr:cNvSpPr>
            <a:spLocks/>
          </xdr:cNvSpPr>
        </xdr:nvSpPr>
        <xdr:spPr bwMode="auto">
          <a:xfrm>
            <a:off x="2082" y="49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10" name="Freeform 418">
            <a:extLst>
              <a:ext uri="{FF2B5EF4-FFF2-40B4-BE49-F238E27FC236}">
                <a16:creationId xmlns:a16="http://schemas.microsoft.com/office/drawing/2014/main" id="{B2C3036F-6EEA-4AEC-A373-DA0B1FC6E0AD}"/>
              </a:ext>
            </a:extLst>
          </xdr:cNvPr>
          <xdr:cNvSpPr>
            <a:spLocks/>
          </xdr:cNvSpPr>
        </xdr:nvSpPr>
        <xdr:spPr bwMode="auto">
          <a:xfrm>
            <a:off x="2062" y="48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9" name="Freeform 417">
            <a:extLst>
              <a:ext uri="{FF2B5EF4-FFF2-40B4-BE49-F238E27FC236}">
                <a16:creationId xmlns:a16="http://schemas.microsoft.com/office/drawing/2014/main" id="{98DD94CD-3B96-4222-90B9-B6E25A68A59F}"/>
              </a:ext>
            </a:extLst>
          </xdr:cNvPr>
          <xdr:cNvSpPr>
            <a:spLocks/>
          </xdr:cNvSpPr>
        </xdr:nvSpPr>
        <xdr:spPr bwMode="auto">
          <a:xfrm>
            <a:off x="2019" y="48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8" name="Freeform 416">
            <a:extLst>
              <a:ext uri="{FF2B5EF4-FFF2-40B4-BE49-F238E27FC236}">
                <a16:creationId xmlns:a16="http://schemas.microsoft.com/office/drawing/2014/main" id="{C6E2BA8E-7B1D-49E6-98D2-1580A5959685}"/>
              </a:ext>
            </a:extLst>
          </xdr:cNvPr>
          <xdr:cNvSpPr>
            <a:spLocks/>
          </xdr:cNvSpPr>
        </xdr:nvSpPr>
        <xdr:spPr bwMode="auto">
          <a:xfrm>
            <a:off x="2017" y="59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7" name="Freeform 415">
            <a:extLst>
              <a:ext uri="{FF2B5EF4-FFF2-40B4-BE49-F238E27FC236}">
                <a16:creationId xmlns:a16="http://schemas.microsoft.com/office/drawing/2014/main" id="{9570C756-05AD-430A-819E-8FF1EA23C874}"/>
              </a:ext>
            </a:extLst>
          </xdr:cNvPr>
          <xdr:cNvSpPr>
            <a:spLocks/>
          </xdr:cNvSpPr>
        </xdr:nvSpPr>
        <xdr:spPr bwMode="auto">
          <a:xfrm>
            <a:off x="2084" y="53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6" name="Freeform 414">
            <a:extLst>
              <a:ext uri="{FF2B5EF4-FFF2-40B4-BE49-F238E27FC236}">
                <a16:creationId xmlns:a16="http://schemas.microsoft.com/office/drawing/2014/main" id="{CF3455FD-1A6D-4766-969F-78CE8EB478A8}"/>
              </a:ext>
            </a:extLst>
          </xdr:cNvPr>
          <xdr:cNvSpPr>
            <a:spLocks/>
          </xdr:cNvSpPr>
        </xdr:nvSpPr>
        <xdr:spPr bwMode="auto">
          <a:xfrm>
            <a:off x="1963" y="62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5" name="Freeform 413">
            <a:extLst>
              <a:ext uri="{FF2B5EF4-FFF2-40B4-BE49-F238E27FC236}">
                <a16:creationId xmlns:a16="http://schemas.microsoft.com/office/drawing/2014/main" id="{0DDD9A56-2230-437D-82B5-A10193422BC5}"/>
              </a:ext>
            </a:extLst>
          </xdr:cNvPr>
          <xdr:cNvSpPr>
            <a:spLocks/>
          </xdr:cNvSpPr>
        </xdr:nvSpPr>
        <xdr:spPr bwMode="auto">
          <a:xfrm>
            <a:off x="1891" y="7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4" name="Freeform 412">
            <a:extLst>
              <a:ext uri="{FF2B5EF4-FFF2-40B4-BE49-F238E27FC236}">
                <a16:creationId xmlns:a16="http://schemas.microsoft.com/office/drawing/2014/main" id="{26CD07F7-4CB8-48EC-BA30-C9CC61906DE2}"/>
              </a:ext>
            </a:extLst>
          </xdr:cNvPr>
          <xdr:cNvSpPr>
            <a:spLocks/>
          </xdr:cNvSpPr>
        </xdr:nvSpPr>
        <xdr:spPr bwMode="auto">
          <a:xfrm>
            <a:off x="2034" y="6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3" name="Freeform 411">
            <a:extLst>
              <a:ext uri="{FF2B5EF4-FFF2-40B4-BE49-F238E27FC236}">
                <a16:creationId xmlns:a16="http://schemas.microsoft.com/office/drawing/2014/main" id="{ADFF0451-383C-4E3C-9161-75F8890BAEC0}"/>
              </a:ext>
            </a:extLst>
          </xdr:cNvPr>
          <xdr:cNvSpPr>
            <a:spLocks/>
          </xdr:cNvSpPr>
        </xdr:nvSpPr>
        <xdr:spPr bwMode="auto">
          <a:xfrm>
            <a:off x="2032" y="69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2" name="Freeform 410">
            <a:extLst>
              <a:ext uri="{FF2B5EF4-FFF2-40B4-BE49-F238E27FC236}">
                <a16:creationId xmlns:a16="http://schemas.microsoft.com/office/drawing/2014/main" id="{B9AC19B4-3D3C-4D6E-B3B9-9DD42BE1C493}"/>
              </a:ext>
            </a:extLst>
          </xdr:cNvPr>
          <xdr:cNvSpPr>
            <a:spLocks/>
          </xdr:cNvSpPr>
        </xdr:nvSpPr>
        <xdr:spPr bwMode="auto">
          <a:xfrm>
            <a:off x="2028" y="5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1" name="Freeform 409">
            <a:extLst>
              <a:ext uri="{FF2B5EF4-FFF2-40B4-BE49-F238E27FC236}">
                <a16:creationId xmlns:a16="http://schemas.microsoft.com/office/drawing/2014/main" id="{20325A1E-0F61-49A8-9529-5E7B4EEA2983}"/>
              </a:ext>
            </a:extLst>
          </xdr:cNvPr>
          <xdr:cNvSpPr>
            <a:spLocks/>
          </xdr:cNvSpPr>
        </xdr:nvSpPr>
        <xdr:spPr bwMode="auto">
          <a:xfrm>
            <a:off x="1986" y="6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600" name="Freeform 408">
            <a:extLst>
              <a:ext uri="{FF2B5EF4-FFF2-40B4-BE49-F238E27FC236}">
                <a16:creationId xmlns:a16="http://schemas.microsoft.com/office/drawing/2014/main" id="{1758D47B-3EB4-434E-B8FA-0F8AF037BEF6}"/>
              </a:ext>
            </a:extLst>
          </xdr:cNvPr>
          <xdr:cNvSpPr>
            <a:spLocks/>
          </xdr:cNvSpPr>
        </xdr:nvSpPr>
        <xdr:spPr bwMode="auto">
          <a:xfrm>
            <a:off x="1848" y="7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9" name="Freeform 407">
            <a:extLst>
              <a:ext uri="{FF2B5EF4-FFF2-40B4-BE49-F238E27FC236}">
                <a16:creationId xmlns:a16="http://schemas.microsoft.com/office/drawing/2014/main" id="{516BE2B0-39C5-469C-B5F1-80583ED41C8E}"/>
              </a:ext>
            </a:extLst>
          </xdr:cNvPr>
          <xdr:cNvSpPr>
            <a:spLocks/>
          </xdr:cNvSpPr>
        </xdr:nvSpPr>
        <xdr:spPr bwMode="auto">
          <a:xfrm>
            <a:off x="1992"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8" name="Freeform 406">
            <a:extLst>
              <a:ext uri="{FF2B5EF4-FFF2-40B4-BE49-F238E27FC236}">
                <a16:creationId xmlns:a16="http://schemas.microsoft.com/office/drawing/2014/main" id="{58DBC5F4-7B42-44AD-9536-7982FFDC6CCF}"/>
              </a:ext>
            </a:extLst>
          </xdr:cNvPr>
          <xdr:cNvSpPr>
            <a:spLocks/>
          </xdr:cNvSpPr>
        </xdr:nvSpPr>
        <xdr:spPr bwMode="auto">
          <a:xfrm>
            <a:off x="2029" y="65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7" name="Freeform 405">
            <a:extLst>
              <a:ext uri="{FF2B5EF4-FFF2-40B4-BE49-F238E27FC236}">
                <a16:creationId xmlns:a16="http://schemas.microsoft.com/office/drawing/2014/main" id="{B0DFBEEF-5A02-46E9-B263-DB45334A5987}"/>
              </a:ext>
            </a:extLst>
          </xdr:cNvPr>
          <xdr:cNvSpPr>
            <a:spLocks/>
          </xdr:cNvSpPr>
        </xdr:nvSpPr>
        <xdr:spPr bwMode="auto">
          <a:xfrm>
            <a:off x="2066" y="64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6" name="Freeform 404">
            <a:extLst>
              <a:ext uri="{FF2B5EF4-FFF2-40B4-BE49-F238E27FC236}">
                <a16:creationId xmlns:a16="http://schemas.microsoft.com/office/drawing/2014/main" id="{2FCAA234-B4FA-4640-85BB-89E02CAFEF92}"/>
              </a:ext>
            </a:extLst>
          </xdr:cNvPr>
          <xdr:cNvSpPr>
            <a:spLocks/>
          </xdr:cNvSpPr>
        </xdr:nvSpPr>
        <xdr:spPr bwMode="auto">
          <a:xfrm>
            <a:off x="2059"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5" name="Freeform 403">
            <a:extLst>
              <a:ext uri="{FF2B5EF4-FFF2-40B4-BE49-F238E27FC236}">
                <a16:creationId xmlns:a16="http://schemas.microsoft.com/office/drawing/2014/main" id="{3E13574E-0A9A-45AE-878F-5D2222B90B83}"/>
              </a:ext>
            </a:extLst>
          </xdr:cNvPr>
          <xdr:cNvSpPr>
            <a:spLocks/>
          </xdr:cNvSpPr>
        </xdr:nvSpPr>
        <xdr:spPr bwMode="auto">
          <a:xfrm>
            <a:off x="2102" y="67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4" name="Freeform 402">
            <a:extLst>
              <a:ext uri="{FF2B5EF4-FFF2-40B4-BE49-F238E27FC236}">
                <a16:creationId xmlns:a16="http://schemas.microsoft.com/office/drawing/2014/main" id="{C95B25AB-C510-422F-BE05-6E69D46D8EAD}"/>
              </a:ext>
            </a:extLst>
          </xdr:cNvPr>
          <xdr:cNvSpPr>
            <a:spLocks/>
          </xdr:cNvSpPr>
        </xdr:nvSpPr>
        <xdr:spPr bwMode="auto">
          <a:xfrm>
            <a:off x="2011" y="37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3" name="Freeform 401">
            <a:extLst>
              <a:ext uri="{FF2B5EF4-FFF2-40B4-BE49-F238E27FC236}">
                <a16:creationId xmlns:a16="http://schemas.microsoft.com/office/drawing/2014/main" id="{8BCB2D42-A54F-477A-888F-70DE01130B66}"/>
              </a:ext>
            </a:extLst>
          </xdr:cNvPr>
          <xdr:cNvSpPr>
            <a:spLocks/>
          </xdr:cNvSpPr>
        </xdr:nvSpPr>
        <xdr:spPr bwMode="auto">
          <a:xfrm>
            <a:off x="2034" y="3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2" name="Freeform 400">
            <a:extLst>
              <a:ext uri="{FF2B5EF4-FFF2-40B4-BE49-F238E27FC236}">
                <a16:creationId xmlns:a16="http://schemas.microsoft.com/office/drawing/2014/main" id="{078ACB4F-B654-4DC2-ACFB-1EAE0F664414}"/>
              </a:ext>
            </a:extLst>
          </xdr:cNvPr>
          <xdr:cNvSpPr>
            <a:spLocks/>
          </xdr:cNvSpPr>
        </xdr:nvSpPr>
        <xdr:spPr bwMode="auto">
          <a:xfrm>
            <a:off x="2079" y="42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1" name="Freeform 399">
            <a:extLst>
              <a:ext uri="{FF2B5EF4-FFF2-40B4-BE49-F238E27FC236}">
                <a16:creationId xmlns:a16="http://schemas.microsoft.com/office/drawing/2014/main" id="{21B96F7E-C571-4B5B-85D9-D236EC00328A}"/>
              </a:ext>
            </a:extLst>
          </xdr:cNvPr>
          <xdr:cNvSpPr>
            <a:spLocks/>
          </xdr:cNvSpPr>
        </xdr:nvSpPr>
        <xdr:spPr bwMode="auto">
          <a:xfrm>
            <a:off x="1994" y="31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90" name="Freeform 398">
            <a:extLst>
              <a:ext uri="{FF2B5EF4-FFF2-40B4-BE49-F238E27FC236}">
                <a16:creationId xmlns:a16="http://schemas.microsoft.com/office/drawing/2014/main" id="{11F4A16B-AE52-44AE-99B5-BEE21D23A4B1}"/>
              </a:ext>
            </a:extLst>
          </xdr:cNvPr>
          <xdr:cNvSpPr>
            <a:spLocks/>
          </xdr:cNvSpPr>
        </xdr:nvSpPr>
        <xdr:spPr bwMode="auto">
          <a:xfrm>
            <a:off x="2011" y="35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9" name="Freeform 397">
            <a:extLst>
              <a:ext uri="{FF2B5EF4-FFF2-40B4-BE49-F238E27FC236}">
                <a16:creationId xmlns:a16="http://schemas.microsoft.com/office/drawing/2014/main" id="{3E5B1D50-8F83-49CA-A2A1-70CDE170E8D8}"/>
              </a:ext>
            </a:extLst>
          </xdr:cNvPr>
          <xdr:cNvSpPr>
            <a:spLocks/>
          </xdr:cNvSpPr>
        </xdr:nvSpPr>
        <xdr:spPr bwMode="auto">
          <a:xfrm>
            <a:off x="2053" y="3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8" name="Freeform 396">
            <a:extLst>
              <a:ext uri="{FF2B5EF4-FFF2-40B4-BE49-F238E27FC236}">
                <a16:creationId xmlns:a16="http://schemas.microsoft.com/office/drawing/2014/main" id="{0B3A4056-6C18-4AFE-B796-4ECE874F7AAD}"/>
              </a:ext>
            </a:extLst>
          </xdr:cNvPr>
          <xdr:cNvSpPr>
            <a:spLocks/>
          </xdr:cNvSpPr>
        </xdr:nvSpPr>
        <xdr:spPr bwMode="auto">
          <a:xfrm>
            <a:off x="2006" y="3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7" name="Freeform 395">
            <a:extLst>
              <a:ext uri="{FF2B5EF4-FFF2-40B4-BE49-F238E27FC236}">
                <a16:creationId xmlns:a16="http://schemas.microsoft.com/office/drawing/2014/main" id="{F4F2064E-EBEF-49C9-82D7-2CAC06663187}"/>
              </a:ext>
            </a:extLst>
          </xdr:cNvPr>
          <xdr:cNvSpPr>
            <a:spLocks/>
          </xdr:cNvSpPr>
        </xdr:nvSpPr>
        <xdr:spPr bwMode="auto">
          <a:xfrm>
            <a:off x="2102" y="56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6" name="Freeform 394">
            <a:extLst>
              <a:ext uri="{FF2B5EF4-FFF2-40B4-BE49-F238E27FC236}">
                <a16:creationId xmlns:a16="http://schemas.microsoft.com/office/drawing/2014/main" id="{BE694814-54A2-433A-A8C9-2F24F4758737}"/>
              </a:ext>
            </a:extLst>
          </xdr:cNvPr>
          <xdr:cNvSpPr>
            <a:spLocks/>
          </xdr:cNvSpPr>
        </xdr:nvSpPr>
        <xdr:spPr bwMode="auto">
          <a:xfrm>
            <a:off x="2009" y="33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5" name="Freeform 393">
            <a:extLst>
              <a:ext uri="{FF2B5EF4-FFF2-40B4-BE49-F238E27FC236}">
                <a16:creationId xmlns:a16="http://schemas.microsoft.com/office/drawing/2014/main" id="{032B0CA5-693B-4A65-B59C-45194EFEA96C}"/>
              </a:ext>
            </a:extLst>
          </xdr:cNvPr>
          <xdr:cNvSpPr>
            <a:spLocks/>
          </xdr:cNvSpPr>
        </xdr:nvSpPr>
        <xdr:spPr bwMode="auto">
          <a:xfrm>
            <a:off x="2067" y="4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4" name="Freeform 392">
            <a:extLst>
              <a:ext uri="{FF2B5EF4-FFF2-40B4-BE49-F238E27FC236}">
                <a16:creationId xmlns:a16="http://schemas.microsoft.com/office/drawing/2014/main" id="{D8BCAD4B-4C4D-421E-AD36-11129EE0A550}"/>
              </a:ext>
            </a:extLst>
          </xdr:cNvPr>
          <xdr:cNvSpPr>
            <a:spLocks/>
          </xdr:cNvSpPr>
        </xdr:nvSpPr>
        <xdr:spPr bwMode="auto">
          <a:xfrm>
            <a:off x="2026" y="40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3" name="Freeform 391">
            <a:extLst>
              <a:ext uri="{FF2B5EF4-FFF2-40B4-BE49-F238E27FC236}">
                <a16:creationId xmlns:a16="http://schemas.microsoft.com/office/drawing/2014/main" id="{AE27F09B-5D0B-4028-93BE-33FBAD098FFF}"/>
              </a:ext>
            </a:extLst>
          </xdr:cNvPr>
          <xdr:cNvSpPr>
            <a:spLocks/>
          </xdr:cNvSpPr>
        </xdr:nvSpPr>
        <xdr:spPr bwMode="auto">
          <a:xfrm>
            <a:off x="1966" y="4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2" name="Freeform 390">
            <a:extLst>
              <a:ext uri="{FF2B5EF4-FFF2-40B4-BE49-F238E27FC236}">
                <a16:creationId xmlns:a16="http://schemas.microsoft.com/office/drawing/2014/main" id="{43BF0081-151B-40B6-85A6-049D11895CA7}"/>
              </a:ext>
            </a:extLst>
          </xdr:cNvPr>
          <xdr:cNvSpPr>
            <a:spLocks/>
          </xdr:cNvSpPr>
        </xdr:nvSpPr>
        <xdr:spPr bwMode="auto">
          <a:xfrm>
            <a:off x="1991" y="63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1" name="Freeform 389">
            <a:extLst>
              <a:ext uri="{FF2B5EF4-FFF2-40B4-BE49-F238E27FC236}">
                <a16:creationId xmlns:a16="http://schemas.microsoft.com/office/drawing/2014/main" id="{E312DBB4-A811-4743-80DD-4403AE7E0DE6}"/>
              </a:ext>
            </a:extLst>
          </xdr:cNvPr>
          <xdr:cNvSpPr>
            <a:spLocks/>
          </xdr:cNvSpPr>
        </xdr:nvSpPr>
        <xdr:spPr bwMode="auto">
          <a:xfrm>
            <a:off x="1971" y="4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80" name="Freeform 388">
            <a:extLst>
              <a:ext uri="{FF2B5EF4-FFF2-40B4-BE49-F238E27FC236}">
                <a16:creationId xmlns:a16="http://schemas.microsoft.com/office/drawing/2014/main" id="{BB5259C9-67FA-41BD-A4D7-9F82956756FE}"/>
              </a:ext>
            </a:extLst>
          </xdr:cNvPr>
          <xdr:cNvSpPr>
            <a:spLocks/>
          </xdr:cNvSpPr>
        </xdr:nvSpPr>
        <xdr:spPr bwMode="auto">
          <a:xfrm>
            <a:off x="1997" y="41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9" name="Freeform 387">
            <a:extLst>
              <a:ext uri="{FF2B5EF4-FFF2-40B4-BE49-F238E27FC236}">
                <a16:creationId xmlns:a16="http://schemas.microsoft.com/office/drawing/2014/main" id="{011CECF4-B522-433C-9114-13ACB4340F37}"/>
              </a:ext>
            </a:extLst>
          </xdr:cNvPr>
          <xdr:cNvSpPr>
            <a:spLocks/>
          </xdr:cNvSpPr>
        </xdr:nvSpPr>
        <xdr:spPr bwMode="auto">
          <a:xfrm>
            <a:off x="1942" y="48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8" name="Freeform 386">
            <a:extLst>
              <a:ext uri="{FF2B5EF4-FFF2-40B4-BE49-F238E27FC236}">
                <a16:creationId xmlns:a16="http://schemas.microsoft.com/office/drawing/2014/main" id="{D0DC0DF2-AC19-4AC1-9004-7988C8DA2852}"/>
              </a:ext>
            </a:extLst>
          </xdr:cNvPr>
          <xdr:cNvSpPr>
            <a:spLocks/>
          </xdr:cNvSpPr>
        </xdr:nvSpPr>
        <xdr:spPr bwMode="auto">
          <a:xfrm>
            <a:off x="1854"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7" name="Freeform 385">
            <a:extLst>
              <a:ext uri="{FF2B5EF4-FFF2-40B4-BE49-F238E27FC236}">
                <a16:creationId xmlns:a16="http://schemas.microsoft.com/office/drawing/2014/main" id="{D424ADA9-449C-41F1-B0E6-D776F8B439CC}"/>
              </a:ext>
            </a:extLst>
          </xdr:cNvPr>
          <xdr:cNvSpPr>
            <a:spLocks/>
          </xdr:cNvSpPr>
        </xdr:nvSpPr>
        <xdr:spPr bwMode="auto">
          <a:xfrm>
            <a:off x="1859"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6" name="Freeform 384">
            <a:extLst>
              <a:ext uri="{FF2B5EF4-FFF2-40B4-BE49-F238E27FC236}">
                <a16:creationId xmlns:a16="http://schemas.microsoft.com/office/drawing/2014/main" id="{83F5AD3B-DD2D-43A4-B3BA-6203F135ECD9}"/>
              </a:ext>
            </a:extLst>
          </xdr:cNvPr>
          <xdr:cNvSpPr>
            <a:spLocks/>
          </xdr:cNvSpPr>
        </xdr:nvSpPr>
        <xdr:spPr bwMode="auto">
          <a:xfrm>
            <a:off x="1848" y="6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5" name="Freeform 383">
            <a:extLst>
              <a:ext uri="{FF2B5EF4-FFF2-40B4-BE49-F238E27FC236}">
                <a16:creationId xmlns:a16="http://schemas.microsoft.com/office/drawing/2014/main" id="{E4FB9FF0-1DDF-4BD3-A3BE-76182FE58AF8}"/>
              </a:ext>
            </a:extLst>
          </xdr:cNvPr>
          <xdr:cNvSpPr>
            <a:spLocks/>
          </xdr:cNvSpPr>
        </xdr:nvSpPr>
        <xdr:spPr bwMode="auto">
          <a:xfrm>
            <a:off x="1858" y="73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4" name="Freeform 382">
            <a:extLst>
              <a:ext uri="{FF2B5EF4-FFF2-40B4-BE49-F238E27FC236}">
                <a16:creationId xmlns:a16="http://schemas.microsoft.com/office/drawing/2014/main" id="{67F0E71C-3FEA-4ADF-8595-3F78710D82D9}"/>
              </a:ext>
            </a:extLst>
          </xdr:cNvPr>
          <xdr:cNvSpPr>
            <a:spLocks/>
          </xdr:cNvSpPr>
        </xdr:nvSpPr>
        <xdr:spPr bwMode="auto">
          <a:xfrm>
            <a:off x="1731" y="74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3" name="Freeform 381">
            <a:extLst>
              <a:ext uri="{FF2B5EF4-FFF2-40B4-BE49-F238E27FC236}">
                <a16:creationId xmlns:a16="http://schemas.microsoft.com/office/drawing/2014/main" id="{70C0D414-0D39-4FD2-8AFA-EE6E33C08E42}"/>
              </a:ext>
            </a:extLst>
          </xdr:cNvPr>
          <xdr:cNvSpPr>
            <a:spLocks/>
          </xdr:cNvSpPr>
        </xdr:nvSpPr>
        <xdr:spPr bwMode="auto">
          <a:xfrm>
            <a:off x="1917" y="70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2" name="Freeform 380">
            <a:extLst>
              <a:ext uri="{FF2B5EF4-FFF2-40B4-BE49-F238E27FC236}">
                <a16:creationId xmlns:a16="http://schemas.microsoft.com/office/drawing/2014/main" id="{6D0AFE31-3E3D-4C4C-B918-66EC057748DA}"/>
              </a:ext>
            </a:extLst>
          </xdr:cNvPr>
          <xdr:cNvSpPr>
            <a:spLocks/>
          </xdr:cNvSpPr>
        </xdr:nvSpPr>
        <xdr:spPr bwMode="auto">
          <a:xfrm>
            <a:off x="2064" y="55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1" name="Freeform 379">
            <a:extLst>
              <a:ext uri="{FF2B5EF4-FFF2-40B4-BE49-F238E27FC236}">
                <a16:creationId xmlns:a16="http://schemas.microsoft.com/office/drawing/2014/main" id="{86AB0AF6-4623-4A8D-AC05-62A6815409D1}"/>
              </a:ext>
            </a:extLst>
          </xdr:cNvPr>
          <xdr:cNvSpPr>
            <a:spLocks/>
          </xdr:cNvSpPr>
        </xdr:nvSpPr>
        <xdr:spPr bwMode="auto">
          <a:xfrm>
            <a:off x="1962" y="5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70" name="Freeform 378">
            <a:extLst>
              <a:ext uri="{FF2B5EF4-FFF2-40B4-BE49-F238E27FC236}">
                <a16:creationId xmlns:a16="http://schemas.microsoft.com/office/drawing/2014/main" id="{0413311E-C27A-4E89-B5DA-1523D81071AE}"/>
              </a:ext>
            </a:extLst>
          </xdr:cNvPr>
          <xdr:cNvSpPr>
            <a:spLocks/>
          </xdr:cNvSpPr>
        </xdr:nvSpPr>
        <xdr:spPr bwMode="auto">
          <a:xfrm>
            <a:off x="2007" y="6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9" name="Freeform 377">
            <a:extLst>
              <a:ext uri="{FF2B5EF4-FFF2-40B4-BE49-F238E27FC236}">
                <a16:creationId xmlns:a16="http://schemas.microsoft.com/office/drawing/2014/main" id="{E7A3EE8D-44E0-48B5-B1F2-F2B99172BC03}"/>
              </a:ext>
            </a:extLst>
          </xdr:cNvPr>
          <xdr:cNvSpPr>
            <a:spLocks/>
          </xdr:cNvSpPr>
        </xdr:nvSpPr>
        <xdr:spPr bwMode="auto">
          <a:xfrm>
            <a:off x="1962" y="65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8" name="Freeform 376">
            <a:extLst>
              <a:ext uri="{FF2B5EF4-FFF2-40B4-BE49-F238E27FC236}">
                <a16:creationId xmlns:a16="http://schemas.microsoft.com/office/drawing/2014/main" id="{7E2B90F8-5122-4A2D-9325-4EE8D1D544F9}"/>
              </a:ext>
            </a:extLst>
          </xdr:cNvPr>
          <xdr:cNvSpPr>
            <a:spLocks/>
          </xdr:cNvSpPr>
        </xdr:nvSpPr>
        <xdr:spPr bwMode="auto">
          <a:xfrm>
            <a:off x="1942" y="66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7" name="Freeform 375">
            <a:extLst>
              <a:ext uri="{FF2B5EF4-FFF2-40B4-BE49-F238E27FC236}">
                <a16:creationId xmlns:a16="http://schemas.microsoft.com/office/drawing/2014/main" id="{53AED664-638D-42CF-97B9-0A9BFF9CCF32}"/>
              </a:ext>
            </a:extLst>
          </xdr:cNvPr>
          <xdr:cNvSpPr>
            <a:spLocks/>
          </xdr:cNvSpPr>
        </xdr:nvSpPr>
        <xdr:spPr bwMode="auto">
          <a:xfrm>
            <a:off x="1893" y="68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6" name="Freeform 374">
            <a:extLst>
              <a:ext uri="{FF2B5EF4-FFF2-40B4-BE49-F238E27FC236}">
                <a16:creationId xmlns:a16="http://schemas.microsoft.com/office/drawing/2014/main" id="{EEEF8120-5D02-4EA2-8BAD-8C584C87F6E5}"/>
              </a:ext>
            </a:extLst>
          </xdr:cNvPr>
          <xdr:cNvSpPr>
            <a:spLocks/>
          </xdr:cNvSpPr>
        </xdr:nvSpPr>
        <xdr:spPr bwMode="auto">
          <a:xfrm>
            <a:off x="1906"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5" name="Freeform 373">
            <a:extLst>
              <a:ext uri="{FF2B5EF4-FFF2-40B4-BE49-F238E27FC236}">
                <a16:creationId xmlns:a16="http://schemas.microsoft.com/office/drawing/2014/main" id="{A22A5EC4-14B7-4506-BF9E-8114A7BBDA3A}"/>
              </a:ext>
            </a:extLst>
          </xdr:cNvPr>
          <xdr:cNvSpPr>
            <a:spLocks/>
          </xdr:cNvSpPr>
        </xdr:nvSpPr>
        <xdr:spPr bwMode="auto">
          <a:xfrm>
            <a:off x="1878" y="72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4" name="Freeform 372">
            <a:extLst>
              <a:ext uri="{FF2B5EF4-FFF2-40B4-BE49-F238E27FC236}">
                <a16:creationId xmlns:a16="http://schemas.microsoft.com/office/drawing/2014/main" id="{8FC2E37E-B28A-43B1-AFA1-DD0618433007}"/>
              </a:ext>
            </a:extLst>
          </xdr:cNvPr>
          <xdr:cNvSpPr>
            <a:spLocks/>
          </xdr:cNvSpPr>
        </xdr:nvSpPr>
        <xdr:spPr bwMode="auto">
          <a:xfrm>
            <a:off x="1827"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3" name="Freeform 371">
            <a:extLst>
              <a:ext uri="{FF2B5EF4-FFF2-40B4-BE49-F238E27FC236}">
                <a16:creationId xmlns:a16="http://schemas.microsoft.com/office/drawing/2014/main" id="{A418EFC9-112F-453F-8D3E-2844A8062CE9}"/>
              </a:ext>
            </a:extLst>
          </xdr:cNvPr>
          <xdr:cNvSpPr>
            <a:spLocks/>
          </xdr:cNvSpPr>
        </xdr:nvSpPr>
        <xdr:spPr bwMode="auto">
          <a:xfrm>
            <a:off x="1896" y="7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2" name="Freeform 370">
            <a:extLst>
              <a:ext uri="{FF2B5EF4-FFF2-40B4-BE49-F238E27FC236}">
                <a16:creationId xmlns:a16="http://schemas.microsoft.com/office/drawing/2014/main" id="{5642E309-29E1-4726-94FA-B2213DFB9AF7}"/>
              </a:ext>
            </a:extLst>
          </xdr:cNvPr>
          <xdr:cNvSpPr>
            <a:spLocks/>
          </xdr:cNvSpPr>
        </xdr:nvSpPr>
        <xdr:spPr bwMode="auto">
          <a:xfrm>
            <a:off x="1906" y="55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1" name="Freeform 369">
            <a:extLst>
              <a:ext uri="{FF2B5EF4-FFF2-40B4-BE49-F238E27FC236}">
                <a16:creationId xmlns:a16="http://schemas.microsoft.com/office/drawing/2014/main" id="{1F7B130A-37C4-43C6-B025-0AC5E12A4D4D}"/>
              </a:ext>
            </a:extLst>
          </xdr:cNvPr>
          <xdr:cNvSpPr>
            <a:spLocks/>
          </xdr:cNvSpPr>
        </xdr:nvSpPr>
        <xdr:spPr bwMode="auto">
          <a:xfrm>
            <a:off x="2044"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60" name="Freeform 368">
            <a:extLst>
              <a:ext uri="{FF2B5EF4-FFF2-40B4-BE49-F238E27FC236}">
                <a16:creationId xmlns:a16="http://schemas.microsoft.com/office/drawing/2014/main" id="{769EF640-27D0-46B9-BB76-02850848FB69}"/>
              </a:ext>
            </a:extLst>
          </xdr:cNvPr>
          <xdr:cNvSpPr>
            <a:spLocks/>
          </xdr:cNvSpPr>
        </xdr:nvSpPr>
        <xdr:spPr bwMode="auto">
          <a:xfrm>
            <a:off x="1887" y="4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9" name="Freeform 367">
            <a:extLst>
              <a:ext uri="{FF2B5EF4-FFF2-40B4-BE49-F238E27FC236}">
                <a16:creationId xmlns:a16="http://schemas.microsoft.com/office/drawing/2014/main" id="{23B2806D-31F1-4BF4-94F2-9218CEF2517A}"/>
              </a:ext>
            </a:extLst>
          </xdr:cNvPr>
          <xdr:cNvSpPr>
            <a:spLocks/>
          </xdr:cNvSpPr>
        </xdr:nvSpPr>
        <xdr:spPr bwMode="auto">
          <a:xfrm>
            <a:off x="1846" y="7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8" name="Freeform 366">
            <a:extLst>
              <a:ext uri="{FF2B5EF4-FFF2-40B4-BE49-F238E27FC236}">
                <a16:creationId xmlns:a16="http://schemas.microsoft.com/office/drawing/2014/main" id="{47F2637B-CE87-4A67-BB24-B668BD9F0094}"/>
              </a:ext>
            </a:extLst>
          </xdr:cNvPr>
          <xdr:cNvSpPr>
            <a:spLocks/>
          </xdr:cNvSpPr>
        </xdr:nvSpPr>
        <xdr:spPr bwMode="auto">
          <a:xfrm>
            <a:off x="1989" y="7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7" name="Freeform 365">
            <a:extLst>
              <a:ext uri="{FF2B5EF4-FFF2-40B4-BE49-F238E27FC236}">
                <a16:creationId xmlns:a16="http://schemas.microsoft.com/office/drawing/2014/main" id="{A5C450C4-8563-437D-BB80-EB68FEF7128F}"/>
              </a:ext>
            </a:extLst>
          </xdr:cNvPr>
          <xdr:cNvSpPr>
            <a:spLocks/>
          </xdr:cNvSpPr>
        </xdr:nvSpPr>
        <xdr:spPr bwMode="auto">
          <a:xfrm>
            <a:off x="2019" y="6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6" name="Freeform 364">
            <a:extLst>
              <a:ext uri="{FF2B5EF4-FFF2-40B4-BE49-F238E27FC236}">
                <a16:creationId xmlns:a16="http://schemas.microsoft.com/office/drawing/2014/main" id="{4E11A853-B425-475B-9114-C4633EDBACB5}"/>
              </a:ext>
            </a:extLst>
          </xdr:cNvPr>
          <xdr:cNvSpPr>
            <a:spLocks/>
          </xdr:cNvSpPr>
        </xdr:nvSpPr>
        <xdr:spPr bwMode="auto">
          <a:xfrm>
            <a:off x="1969" y="71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5" name="Freeform 363">
            <a:extLst>
              <a:ext uri="{FF2B5EF4-FFF2-40B4-BE49-F238E27FC236}">
                <a16:creationId xmlns:a16="http://schemas.microsoft.com/office/drawing/2014/main" id="{8F789CD0-549D-42D2-8453-6333DD7D654C}"/>
              </a:ext>
            </a:extLst>
          </xdr:cNvPr>
          <xdr:cNvSpPr>
            <a:spLocks/>
          </xdr:cNvSpPr>
        </xdr:nvSpPr>
        <xdr:spPr bwMode="auto">
          <a:xfrm>
            <a:off x="2013" y="72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4" name="Freeform 362">
            <a:extLst>
              <a:ext uri="{FF2B5EF4-FFF2-40B4-BE49-F238E27FC236}">
                <a16:creationId xmlns:a16="http://schemas.microsoft.com/office/drawing/2014/main" id="{31E690F5-4C6E-48F3-8F4E-F4D4D5CF4DD0}"/>
              </a:ext>
            </a:extLst>
          </xdr:cNvPr>
          <xdr:cNvSpPr>
            <a:spLocks/>
          </xdr:cNvSpPr>
        </xdr:nvSpPr>
        <xdr:spPr bwMode="auto">
          <a:xfrm>
            <a:off x="1948" y="6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3" name="Freeform 361">
            <a:extLst>
              <a:ext uri="{FF2B5EF4-FFF2-40B4-BE49-F238E27FC236}">
                <a16:creationId xmlns:a16="http://schemas.microsoft.com/office/drawing/2014/main" id="{75C74426-0756-4080-8C14-6B30A5A0014C}"/>
              </a:ext>
            </a:extLst>
          </xdr:cNvPr>
          <xdr:cNvSpPr>
            <a:spLocks/>
          </xdr:cNvSpPr>
        </xdr:nvSpPr>
        <xdr:spPr bwMode="auto">
          <a:xfrm>
            <a:off x="1987"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2" name="Freeform 360">
            <a:extLst>
              <a:ext uri="{FF2B5EF4-FFF2-40B4-BE49-F238E27FC236}">
                <a16:creationId xmlns:a16="http://schemas.microsoft.com/office/drawing/2014/main" id="{DDA79AD6-0C6B-44C0-B061-39B0374BCBA4}"/>
              </a:ext>
            </a:extLst>
          </xdr:cNvPr>
          <xdr:cNvSpPr>
            <a:spLocks/>
          </xdr:cNvSpPr>
        </xdr:nvSpPr>
        <xdr:spPr bwMode="auto">
          <a:xfrm>
            <a:off x="1916" y="7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1" name="Freeform 359">
            <a:extLst>
              <a:ext uri="{FF2B5EF4-FFF2-40B4-BE49-F238E27FC236}">
                <a16:creationId xmlns:a16="http://schemas.microsoft.com/office/drawing/2014/main" id="{572DAA4C-37DD-4779-B605-9C38CADE1361}"/>
              </a:ext>
            </a:extLst>
          </xdr:cNvPr>
          <xdr:cNvSpPr>
            <a:spLocks/>
          </xdr:cNvSpPr>
        </xdr:nvSpPr>
        <xdr:spPr bwMode="auto">
          <a:xfrm>
            <a:off x="1971" y="7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50" name="Freeform 358">
            <a:extLst>
              <a:ext uri="{FF2B5EF4-FFF2-40B4-BE49-F238E27FC236}">
                <a16:creationId xmlns:a16="http://schemas.microsoft.com/office/drawing/2014/main" id="{E23F66C1-8C32-4D4B-93F8-D705A583B0AD}"/>
              </a:ext>
            </a:extLst>
          </xdr:cNvPr>
          <xdr:cNvSpPr>
            <a:spLocks/>
          </xdr:cNvSpPr>
        </xdr:nvSpPr>
        <xdr:spPr bwMode="auto">
          <a:xfrm>
            <a:off x="1957"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9" name="Freeform 357">
            <a:extLst>
              <a:ext uri="{FF2B5EF4-FFF2-40B4-BE49-F238E27FC236}">
                <a16:creationId xmlns:a16="http://schemas.microsoft.com/office/drawing/2014/main" id="{651E50AA-DE68-448F-A308-A7917D44CC0C}"/>
              </a:ext>
            </a:extLst>
          </xdr:cNvPr>
          <xdr:cNvSpPr>
            <a:spLocks/>
          </xdr:cNvSpPr>
        </xdr:nvSpPr>
        <xdr:spPr bwMode="auto">
          <a:xfrm>
            <a:off x="1899"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8" name="Freeform 356">
            <a:extLst>
              <a:ext uri="{FF2B5EF4-FFF2-40B4-BE49-F238E27FC236}">
                <a16:creationId xmlns:a16="http://schemas.microsoft.com/office/drawing/2014/main" id="{5AC87933-BE28-468D-820F-EDFC3AEA5EF5}"/>
              </a:ext>
            </a:extLst>
          </xdr:cNvPr>
          <xdr:cNvSpPr>
            <a:spLocks/>
          </xdr:cNvSpPr>
        </xdr:nvSpPr>
        <xdr:spPr bwMode="auto">
          <a:xfrm>
            <a:off x="1898" y="68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7" name="Freeform 355">
            <a:extLst>
              <a:ext uri="{FF2B5EF4-FFF2-40B4-BE49-F238E27FC236}">
                <a16:creationId xmlns:a16="http://schemas.microsoft.com/office/drawing/2014/main" id="{A808377D-D683-407C-BF4C-3D7A060CF195}"/>
              </a:ext>
            </a:extLst>
          </xdr:cNvPr>
          <xdr:cNvSpPr>
            <a:spLocks/>
          </xdr:cNvSpPr>
        </xdr:nvSpPr>
        <xdr:spPr bwMode="auto">
          <a:xfrm>
            <a:off x="1864" y="74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6" name="Freeform 354">
            <a:extLst>
              <a:ext uri="{FF2B5EF4-FFF2-40B4-BE49-F238E27FC236}">
                <a16:creationId xmlns:a16="http://schemas.microsoft.com/office/drawing/2014/main" id="{499B62BC-BE3B-4C9E-9342-7BABA8937849}"/>
              </a:ext>
            </a:extLst>
          </xdr:cNvPr>
          <xdr:cNvSpPr>
            <a:spLocks/>
          </xdr:cNvSpPr>
        </xdr:nvSpPr>
        <xdr:spPr bwMode="auto">
          <a:xfrm>
            <a:off x="1942" y="71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5" name="Freeform 353">
            <a:extLst>
              <a:ext uri="{FF2B5EF4-FFF2-40B4-BE49-F238E27FC236}">
                <a16:creationId xmlns:a16="http://schemas.microsoft.com/office/drawing/2014/main" id="{8963E8AB-CD19-4BB4-9513-87D550256C6A}"/>
              </a:ext>
            </a:extLst>
          </xdr:cNvPr>
          <xdr:cNvSpPr>
            <a:spLocks/>
          </xdr:cNvSpPr>
        </xdr:nvSpPr>
        <xdr:spPr bwMode="auto">
          <a:xfrm>
            <a:off x="1921" y="7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4" name="Freeform 352">
            <a:extLst>
              <a:ext uri="{FF2B5EF4-FFF2-40B4-BE49-F238E27FC236}">
                <a16:creationId xmlns:a16="http://schemas.microsoft.com/office/drawing/2014/main" id="{783490D0-CE77-4FEE-872F-2D620C191983}"/>
              </a:ext>
            </a:extLst>
          </xdr:cNvPr>
          <xdr:cNvSpPr>
            <a:spLocks/>
          </xdr:cNvSpPr>
        </xdr:nvSpPr>
        <xdr:spPr bwMode="auto">
          <a:xfrm>
            <a:off x="1933"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3" name="Freeform 351">
            <a:extLst>
              <a:ext uri="{FF2B5EF4-FFF2-40B4-BE49-F238E27FC236}">
                <a16:creationId xmlns:a16="http://schemas.microsoft.com/office/drawing/2014/main" id="{5E712ACE-FA4D-4E16-894C-CCC2439A7EAF}"/>
              </a:ext>
            </a:extLst>
          </xdr:cNvPr>
          <xdr:cNvSpPr>
            <a:spLocks/>
          </xdr:cNvSpPr>
        </xdr:nvSpPr>
        <xdr:spPr bwMode="auto">
          <a:xfrm>
            <a:off x="1889" y="6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2" name="Freeform 350">
            <a:extLst>
              <a:ext uri="{FF2B5EF4-FFF2-40B4-BE49-F238E27FC236}">
                <a16:creationId xmlns:a16="http://schemas.microsoft.com/office/drawing/2014/main" id="{57DB0AF9-CC81-4B8A-9FF9-A54817D34A6E}"/>
              </a:ext>
            </a:extLst>
          </xdr:cNvPr>
          <xdr:cNvSpPr>
            <a:spLocks/>
          </xdr:cNvSpPr>
        </xdr:nvSpPr>
        <xdr:spPr bwMode="auto">
          <a:xfrm>
            <a:off x="1898" y="6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1" name="Freeform 349">
            <a:extLst>
              <a:ext uri="{FF2B5EF4-FFF2-40B4-BE49-F238E27FC236}">
                <a16:creationId xmlns:a16="http://schemas.microsoft.com/office/drawing/2014/main" id="{8FCA9457-8E36-44D3-92CC-DB85CDAAF503}"/>
              </a:ext>
            </a:extLst>
          </xdr:cNvPr>
          <xdr:cNvSpPr>
            <a:spLocks/>
          </xdr:cNvSpPr>
        </xdr:nvSpPr>
        <xdr:spPr bwMode="auto">
          <a:xfrm>
            <a:off x="1947" y="5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40" name="Freeform 348">
            <a:extLst>
              <a:ext uri="{FF2B5EF4-FFF2-40B4-BE49-F238E27FC236}">
                <a16:creationId xmlns:a16="http://schemas.microsoft.com/office/drawing/2014/main" id="{EEA985FB-59A9-4E69-B8FA-0E910828C895}"/>
              </a:ext>
            </a:extLst>
          </xdr:cNvPr>
          <xdr:cNvSpPr>
            <a:spLocks/>
          </xdr:cNvSpPr>
        </xdr:nvSpPr>
        <xdr:spPr bwMode="auto">
          <a:xfrm>
            <a:off x="1873" y="69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9" name="Freeform 347">
            <a:extLst>
              <a:ext uri="{FF2B5EF4-FFF2-40B4-BE49-F238E27FC236}">
                <a16:creationId xmlns:a16="http://schemas.microsoft.com/office/drawing/2014/main" id="{FE922845-73A0-4C83-9064-50AF558163D1}"/>
              </a:ext>
            </a:extLst>
          </xdr:cNvPr>
          <xdr:cNvSpPr>
            <a:spLocks/>
          </xdr:cNvSpPr>
        </xdr:nvSpPr>
        <xdr:spPr bwMode="auto">
          <a:xfrm>
            <a:off x="1738" y="7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8" name="Freeform 346">
            <a:extLst>
              <a:ext uri="{FF2B5EF4-FFF2-40B4-BE49-F238E27FC236}">
                <a16:creationId xmlns:a16="http://schemas.microsoft.com/office/drawing/2014/main" id="{9449DE99-D683-4238-8C51-8BB0FE4AAE87}"/>
              </a:ext>
            </a:extLst>
          </xdr:cNvPr>
          <xdr:cNvSpPr>
            <a:spLocks/>
          </xdr:cNvSpPr>
        </xdr:nvSpPr>
        <xdr:spPr bwMode="auto">
          <a:xfrm>
            <a:off x="1828"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7" name="Freeform 345">
            <a:extLst>
              <a:ext uri="{FF2B5EF4-FFF2-40B4-BE49-F238E27FC236}">
                <a16:creationId xmlns:a16="http://schemas.microsoft.com/office/drawing/2014/main" id="{1615F309-ECCE-4F34-AC1E-1C5B73978A33}"/>
              </a:ext>
            </a:extLst>
          </xdr:cNvPr>
          <xdr:cNvSpPr>
            <a:spLocks/>
          </xdr:cNvSpPr>
        </xdr:nvSpPr>
        <xdr:spPr bwMode="auto">
          <a:xfrm>
            <a:off x="1867" y="6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6" name="Freeform 344">
            <a:extLst>
              <a:ext uri="{FF2B5EF4-FFF2-40B4-BE49-F238E27FC236}">
                <a16:creationId xmlns:a16="http://schemas.microsoft.com/office/drawing/2014/main" id="{58FE60A3-E27A-41BF-8353-28E91F93B1F5}"/>
              </a:ext>
            </a:extLst>
          </xdr:cNvPr>
          <xdr:cNvSpPr>
            <a:spLocks/>
          </xdr:cNvSpPr>
        </xdr:nvSpPr>
        <xdr:spPr bwMode="auto">
          <a:xfrm>
            <a:off x="1818" y="66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5" name="Freeform 343">
            <a:extLst>
              <a:ext uri="{FF2B5EF4-FFF2-40B4-BE49-F238E27FC236}">
                <a16:creationId xmlns:a16="http://schemas.microsoft.com/office/drawing/2014/main" id="{364BB7DF-90A2-4C16-BFA8-31970512FFF8}"/>
              </a:ext>
            </a:extLst>
          </xdr:cNvPr>
          <xdr:cNvSpPr>
            <a:spLocks/>
          </xdr:cNvSpPr>
        </xdr:nvSpPr>
        <xdr:spPr bwMode="auto">
          <a:xfrm>
            <a:off x="1867" y="7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4" name="Freeform 342">
            <a:extLst>
              <a:ext uri="{FF2B5EF4-FFF2-40B4-BE49-F238E27FC236}">
                <a16:creationId xmlns:a16="http://schemas.microsoft.com/office/drawing/2014/main" id="{59BF1355-14C9-4D08-B271-240ACCFC5B20}"/>
              </a:ext>
            </a:extLst>
          </xdr:cNvPr>
          <xdr:cNvSpPr>
            <a:spLocks/>
          </xdr:cNvSpPr>
        </xdr:nvSpPr>
        <xdr:spPr bwMode="auto">
          <a:xfrm>
            <a:off x="1878"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3" name="Freeform 341">
            <a:extLst>
              <a:ext uri="{FF2B5EF4-FFF2-40B4-BE49-F238E27FC236}">
                <a16:creationId xmlns:a16="http://schemas.microsoft.com/office/drawing/2014/main" id="{FD22D60B-2EF9-4CA1-9F2C-B0338F3E0BAC}"/>
              </a:ext>
            </a:extLst>
          </xdr:cNvPr>
          <xdr:cNvSpPr>
            <a:spLocks/>
          </xdr:cNvSpPr>
        </xdr:nvSpPr>
        <xdr:spPr bwMode="auto">
          <a:xfrm>
            <a:off x="1926"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2" name="Freeform 340">
            <a:extLst>
              <a:ext uri="{FF2B5EF4-FFF2-40B4-BE49-F238E27FC236}">
                <a16:creationId xmlns:a16="http://schemas.microsoft.com/office/drawing/2014/main" id="{EB14BC88-2C1A-4500-AF71-7F2EE1A4A195}"/>
              </a:ext>
            </a:extLst>
          </xdr:cNvPr>
          <xdr:cNvSpPr>
            <a:spLocks/>
          </xdr:cNvSpPr>
        </xdr:nvSpPr>
        <xdr:spPr bwMode="auto">
          <a:xfrm>
            <a:off x="1936" y="66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1" name="Freeform 339">
            <a:extLst>
              <a:ext uri="{FF2B5EF4-FFF2-40B4-BE49-F238E27FC236}">
                <a16:creationId xmlns:a16="http://schemas.microsoft.com/office/drawing/2014/main" id="{96478048-B29F-42CB-BF34-EA4ED7D84F66}"/>
              </a:ext>
            </a:extLst>
          </xdr:cNvPr>
          <xdr:cNvSpPr>
            <a:spLocks/>
          </xdr:cNvSpPr>
        </xdr:nvSpPr>
        <xdr:spPr bwMode="auto">
          <a:xfrm>
            <a:off x="1906" y="65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30" name="Freeform 338">
            <a:extLst>
              <a:ext uri="{FF2B5EF4-FFF2-40B4-BE49-F238E27FC236}">
                <a16:creationId xmlns:a16="http://schemas.microsoft.com/office/drawing/2014/main" id="{84EB0D32-F44F-4449-AF6C-BAF521FA9447}"/>
              </a:ext>
            </a:extLst>
          </xdr:cNvPr>
          <xdr:cNvSpPr>
            <a:spLocks/>
          </xdr:cNvSpPr>
        </xdr:nvSpPr>
        <xdr:spPr bwMode="auto">
          <a:xfrm>
            <a:off x="2037" y="57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9" name="Freeform 337">
            <a:extLst>
              <a:ext uri="{FF2B5EF4-FFF2-40B4-BE49-F238E27FC236}">
                <a16:creationId xmlns:a16="http://schemas.microsoft.com/office/drawing/2014/main" id="{D5586A8A-5346-4C32-9887-561A48DC7892}"/>
              </a:ext>
            </a:extLst>
          </xdr:cNvPr>
          <xdr:cNvSpPr>
            <a:spLocks/>
          </xdr:cNvSpPr>
        </xdr:nvSpPr>
        <xdr:spPr bwMode="auto">
          <a:xfrm>
            <a:off x="1908" y="7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8" name="Freeform 336">
            <a:extLst>
              <a:ext uri="{FF2B5EF4-FFF2-40B4-BE49-F238E27FC236}">
                <a16:creationId xmlns:a16="http://schemas.microsoft.com/office/drawing/2014/main" id="{428D1C0B-6363-48F1-990E-32B77FD8C120}"/>
              </a:ext>
            </a:extLst>
          </xdr:cNvPr>
          <xdr:cNvSpPr>
            <a:spLocks/>
          </xdr:cNvSpPr>
        </xdr:nvSpPr>
        <xdr:spPr bwMode="auto">
          <a:xfrm>
            <a:off x="1911" y="6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7" name="Freeform 335">
            <a:extLst>
              <a:ext uri="{FF2B5EF4-FFF2-40B4-BE49-F238E27FC236}">
                <a16:creationId xmlns:a16="http://schemas.microsoft.com/office/drawing/2014/main" id="{619C91A2-0519-439E-96BF-98700A84707E}"/>
              </a:ext>
            </a:extLst>
          </xdr:cNvPr>
          <xdr:cNvSpPr>
            <a:spLocks/>
          </xdr:cNvSpPr>
        </xdr:nvSpPr>
        <xdr:spPr bwMode="auto">
          <a:xfrm>
            <a:off x="1903" y="73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6" name="Freeform 334">
            <a:extLst>
              <a:ext uri="{FF2B5EF4-FFF2-40B4-BE49-F238E27FC236}">
                <a16:creationId xmlns:a16="http://schemas.microsoft.com/office/drawing/2014/main" id="{BAF332DB-5A21-4AF2-A9A9-89C51A97FDC8}"/>
              </a:ext>
            </a:extLst>
          </xdr:cNvPr>
          <xdr:cNvSpPr>
            <a:spLocks/>
          </xdr:cNvSpPr>
        </xdr:nvSpPr>
        <xdr:spPr bwMode="auto">
          <a:xfrm>
            <a:off x="1901" y="76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5" name="Freeform 333">
            <a:extLst>
              <a:ext uri="{FF2B5EF4-FFF2-40B4-BE49-F238E27FC236}">
                <a16:creationId xmlns:a16="http://schemas.microsoft.com/office/drawing/2014/main" id="{2211FC4F-32FD-4243-9233-179140E2EF45}"/>
              </a:ext>
            </a:extLst>
          </xdr:cNvPr>
          <xdr:cNvSpPr>
            <a:spLocks/>
          </xdr:cNvSpPr>
        </xdr:nvSpPr>
        <xdr:spPr bwMode="auto">
          <a:xfrm>
            <a:off x="1956"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4" name="Freeform 332">
            <a:extLst>
              <a:ext uri="{FF2B5EF4-FFF2-40B4-BE49-F238E27FC236}">
                <a16:creationId xmlns:a16="http://schemas.microsoft.com/office/drawing/2014/main" id="{A2BD4A85-69EC-47E1-B971-B7D9A5CD36A4}"/>
              </a:ext>
            </a:extLst>
          </xdr:cNvPr>
          <xdr:cNvSpPr>
            <a:spLocks/>
          </xdr:cNvSpPr>
        </xdr:nvSpPr>
        <xdr:spPr bwMode="auto">
          <a:xfrm>
            <a:off x="1979" y="5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3" name="Freeform 331">
            <a:extLst>
              <a:ext uri="{FF2B5EF4-FFF2-40B4-BE49-F238E27FC236}">
                <a16:creationId xmlns:a16="http://schemas.microsoft.com/office/drawing/2014/main" id="{2A9FBFCC-58CD-4D90-A8B0-BD6621EEFF5B}"/>
              </a:ext>
            </a:extLst>
          </xdr:cNvPr>
          <xdr:cNvSpPr>
            <a:spLocks/>
          </xdr:cNvSpPr>
        </xdr:nvSpPr>
        <xdr:spPr bwMode="auto">
          <a:xfrm>
            <a:off x="1966" y="62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2" name="Freeform 330">
            <a:extLst>
              <a:ext uri="{FF2B5EF4-FFF2-40B4-BE49-F238E27FC236}">
                <a16:creationId xmlns:a16="http://schemas.microsoft.com/office/drawing/2014/main" id="{9442D0FB-A5BF-4005-B389-A0E9B97CFD4D}"/>
              </a:ext>
            </a:extLst>
          </xdr:cNvPr>
          <xdr:cNvSpPr>
            <a:spLocks/>
          </xdr:cNvSpPr>
        </xdr:nvSpPr>
        <xdr:spPr bwMode="auto">
          <a:xfrm>
            <a:off x="1933" y="66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1" name="Freeform 329">
            <a:extLst>
              <a:ext uri="{FF2B5EF4-FFF2-40B4-BE49-F238E27FC236}">
                <a16:creationId xmlns:a16="http://schemas.microsoft.com/office/drawing/2014/main" id="{A8B1ED54-9A64-481E-8DE8-67408C01F4C0}"/>
              </a:ext>
            </a:extLst>
          </xdr:cNvPr>
          <xdr:cNvSpPr>
            <a:spLocks/>
          </xdr:cNvSpPr>
        </xdr:nvSpPr>
        <xdr:spPr bwMode="auto">
          <a:xfrm>
            <a:off x="1931" y="68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20" name="Freeform 328">
            <a:extLst>
              <a:ext uri="{FF2B5EF4-FFF2-40B4-BE49-F238E27FC236}">
                <a16:creationId xmlns:a16="http://schemas.microsoft.com/office/drawing/2014/main" id="{0087DB0E-8060-4999-9AA8-B247DD9D594F}"/>
              </a:ext>
            </a:extLst>
          </xdr:cNvPr>
          <xdr:cNvSpPr>
            <a:spLocks/>
          </xdr:cNvSpPr>
        </xdr:nvSpPr>
        <xdr:spPr bwMode="auto">
          <a:xfrm>
            <a:off x="1814" y="68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9" name="Freeform 327">
            <a:extLst>
              <a:ext uri="{FF2B5EF4-FFF2-40B4-BE49-F238E27FC236}">
                <a16:creationId xmlns:a16="http://schemas.microsoft.com/office/drawing/2014/main" id="{E2EF97F1-35B4-4144-9ED3-305DFD1FCF94}"/>
              </a:ext>
            </a:extLst>
          </xdr:cNvPr>
          <xdr:cNvSpPr>
            <a:spLocks/>
          </xdr:cNvSpPr>
        </xdr:nvSpPr>
        <xdr:spPr bwMode="auto">
          <a:xfrm>
            <a:off x="1837" y="6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8" name="Freeform 326">
            <a:extLst>
              <a:ext uri="{FF2B5EF4-FFF2-40B4-BE49-F238E27FC236}">
                <a16:creationId xmlns:a16="http://schemas.microsoft.com/office/drawing/2014/main" id="{8F306A69-034C-4F27-93D2-7A5C23CAA501}"/>
              </a:ext>
            </a:extLst>
          </xdr:cNvPr>
          <xdr:cNvSpPr>
            <a:spLocks/>
          </xdr:cNvSpPr>
        </xdr:nvSpPr>
        <xdr:spPr bwMode="auto">
          <a:xfrm>
            <a:off x="1858" y="7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7" name="Freeform 325">
            <a:extLst>
              <a:ext uri="{FF2B5EF4-FFF2-40B4-BE49-F238E27FC236}">
                <a16:creationId xmlns:a16="http://schemas.microsoft.com/office/drawing/2014/main" id="{0089A9A8-E0EF-4685-9C97-5CA028F3F8A2}"/>
              </a:ext>
            </a:extLst>
          </xdr:cNvPr>
          <xdr:cNvSpPr>
            <a:spLocks/>
          </xdr:cNvSpPr>
        </xdr:nvSpPr>
        <xdr:spPr bwMode="auto">
          <a:xfrm>
            <a:off x="1794" y="75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6" name="Freeform 324">
            <a:extLst>
              <a:ext uri="{FF2B5EF4-FFF2-40B4-BE49-F238E27FC236}">
                <a16:creationId xmlns:a16="http://schemas.microsoft.com/office/drawing/2014/main" id="{4C67CBFC-4FF7-4C37-9058-6A29A9C27F0A}"/>
              </a:ext>
            </a:extLst>
          </xdr:cNvPr>
          <xdr:cNvSpPr>
            <a:spLocks/>
          </xdr:cNvSpPr>
        </xdr:nvSpPr>
        <xdr:spPr bwMode="auto">
          <a:xfrm>
            <a:off x="1857" y="74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5" name="Freeform 323">
            <a:extLst>
              <a:ext uri="{FF2B5EF4-FFF2-40B4-BE49-F238E27FC236}">
                <a16:creationId xmlns:a16="http://schemas.microsoft.com/office/drawing/2014/main" id="{EA41AF32-8C13-434C-AF34-7FC3BE783205}"/>
              </a:ext>
            </a:extLst>
          </xdr:cNvPr>
          <xdr:cNvSpPr>
            <a:spLocks/>
          </xdr:cNvSpPr>
        </xdr:nvSpPr>
        <xdr:spPr bwMode="auto">
          <a:xfrm>
            <a:off x="1847" y="74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4" name="Freeform 322">
            <a:extLst>
              <a:ext uri="{FF2B5EF4-FFF2-40B4-BE49-F238E27FC236}">
                <a16:creationId xmlns:a16="http://schemas.microsoft.com/office/drawing/2014/main" id="{2A569FE8-6F87-459C-B720-DA87CE07C521}"/>
              </a:ext>
            </a:extLst>
          </xdr:cNvPr>
          <xdr:cNvSpPr>
            <a:spLocks/>
          </xdr:cNvSpPr>
        </xdr:nvSpPr>
        <xdr:spPr bwMode="auto">
          <a:xfrm>
            <a:off x="1804" y="7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3" name="Freeform 321">
            <a:extLst>
              <a:ext uri="{FF2B5EF4-FFF2-40B4-BE49-F238E27FC236}">
                <a16:creationId xmlns:a16="http://schemas.microsoft.com/office/drawing/2014/main" id="{DF9D77A7-BBDE-4621-B320-AEE630830F54}"/>
              </a:ext>
            </a:extLst>
          </xdr:cNvPr>
          <xdr:cNvSpPr>
            <a:spLocks/>
          </xdr:cNvSpPr>
        </xdr:nvSpPr>
        <xdr:spPr bwMode="auto">
          <a:xfrm>
            <a:off x="1891" y="64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2" name="Freeform 320">
            <a:extLst>
              <a:ext uri="{FF2B5EF4-FFF2-40B4-BE49-F238E27FC236}">
                <a16:creationId xmlns:a16="http://schemas.microsoft.com/office/drawing/2014/main" id="{A0864F3C-568F-49C6-A9EF-F4E25594DC57}"/>
              </a:ext>
            </a:extLst>
          </xdr:cNvPr>
          <xdr:cNvSpPr>
            <a:spLocks/>
          </xdr:cNvSpPr>
        </xdr:nvSpPr>
        <xdr:spPr bwMode="auto">
          <a:xfrm>
            <a:off x="1782"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1" name="Freeform 319">
            <a:extLst>
              <a:ext uri="{FF2B5EF4-FFF2-40B4-BE49-F238E27FC236}">
                <a16:creationId xmlns:a16="http://schemas.microsoft.com/office/drawing/2014/main" id="{19554CFF-587D-44FE-89AA-BEFF6CE37B14}"/>
              </a:ext>
            </a:extLst>
          </xdr:cNvPr>
          <xdr:cNvSpPr>
            <a:spLocks/>
          </xdr:cNvSpPr>
        </xdr:nvSpPr>
        <xdr:spPr bwMode="auto">
          <a:xfrm>
            <a:off x="1896"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10" name="Freeform 318">
            <a:extLst>
              <a:ext uri="{FF2B5EF4-FFF2-40B4-BE49-F238E27FC236}">
                <a16:creationId xmlns:a16="http://schemas.microsoft.com/office/drawing/2014/main" id="{8DB19D6A-0E08-4CE4-A7CC-45E53C20E4F1}"/>
              </a:ext>
            </a:extLst>
          </xdr:cNvPr>
          <xdr:cNvSpPr>
            <a:spLocks/>
          </xdr:cNvSpPr>
        </xdr:nvSpPr>
        <xdr:spPr bwMode="auto">
          <a:xfrm>
            <a:off x="1801"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9" name="Freeform 317">
            <a:extLst>
              <a:ext uri="{FF2B5EF4-FFF2-40B4-BE49-F238E27FC236}">
                <a16:creationId xmlns:a16="http://schemas.microsoft.com/office/drawing/2014/main" id="{58954FC0-C4DA-4B9D-98BB-50A829EA861C}"/>
              </a:ext>
            </a:extLst>
          </xdr:cNvPr>
          <xdr:cNvSpPr>
            <a:spLocks/>
          </xdr:cNvSpPr>
        </xdr:nvSpPr>
        <xdr:spPr bwMode="auto">
          <a:xfrm>
            <a:off x="1911" y="7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8" name="Freeform 316">
            <a:extLst>
              <a:ext uri="{FF2B5EF4-FFF2-40B4-BE49-F238E27FC236}">
                <a16:creationId xmlns:a16="http://schemas.microsoft.com/office/drawing/2014/main" id="{926CA3C1-E4A2-433E-86DE-6E481B0A3171}"/>
              </a:ext>
            </a:extLst>
          </xdr:cNvPr>
          <xdr:cNvSpPr>
            <a:spLocks/>
          </xdr:cNvSpPr>
        </xdr:nvSpPr>
        <xdr:spPr bwMode="auto">
          <a:xfrm>
            <a:off x="1968" y="6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7" name="Freeform 315">
            <a:extLst>
              <a:ext uri="{FF2B5EF4-FFF2-40B4-BE49-F238E27FC236}">
                <a16:creationId xmlns:a16="http://schemas.microsoft.com/office/drawing/2014/main" id="{7503BD5B-A302-417D-A3E3-2AABDB645D90}"/>
              </a:ext>
            </a:extLst>
          </xdr:cNvPr>
          <xdr:cNvSpPr>
            <a:spLocks/>
          </xdr:cNvSpPr>
        </xdr:nvSpPr>
        <xdr:spPr bwMode="auto">
          <a:xfrm>
            <a:off x="2006" y="56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6" name="Freeform 314">
            <a:extLst>
              <a:ext uri="{FF2B5EF4-FFF2-40B4-BE49-F238E27FC236}">
                <a16:creationId xmlns:a16="http://schemas.microsoft.com/office/drawing/2014/main" id="{D990A7E4-48BD-4CB7-81B2-40BDD1249370}"/>
              </a:ext>
            </a:extLst>
          </xdr:cNvPr>
          <xdr:cNvSpPr>
            <a:spLocks/>
          </xdr:cNvSpPr>
        </xdr:nvSpPr>
        <xdr:spPr bwMode="auto">
          <a:xfrm>
            <a:off x="2036" y="5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5" name="Freeform 313">
            <a:extLst>
              <a:ext uri="{FF2B5EF4-FFF2-40B4-BE49-F238E27FC236}">
                <a16:creationId xmlns:a16="http://schemas.microsoft.com/office/drawing/2014/main" id="{FBB727D0-753A-464A-8E07-85DA0263C9E3}"/>
              </a:ext>
            </a:extLst>
          </xdr:cNvPr>
          <xdr:cNvSpPr>
            <a:spLocks/>
          </xdr:cNvSpPr>
        </xdr:nvSpPr>
        <xdr:spPr bwMode="auto">
          <a:xfrm>
            <a:off x="1944" y="56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4" name="Freeform 312">
            <a:extLst>
              <a:ext uri="{FF2B5EF4-FFF2-40B4-BE49-F238E27FC236}">
                <a16:creationId xmlns:a16="http://schemas.microsoft.com/office/drawing/2014/main" id="{7E78BEAB-584C-4D8B-BB7F-9092F203AD74}"/>
              </a:ext>
            </a:extLst>
          </xdr:cNvPr>
          <xdr:cNvSpPr>
            <a:spLocks/>
          </xdr:cNvSpPr>
        </xdr:nvSpPr>
        <xdr:spPr bwMode="auto">
          <a:xfrm>
            <a:off x="2046" y="53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3" name="Freeform 311">
            <a:extLst>
              <a:ext uri="{FF2B5EF4-FFF2-40B4-BE49-F238E27FC236}">
                <a16:creationId xmlns:a16="http://schemas.microsoft.com/office/drawing/2014/main" id="{3449C1D6-0F57-4BF7-98A0-7CA3EA21B545}"/>
              </a:ext>
            </a:extLst>
          </xdr:cNvPr>
          <xdr:cNvSpPr>
            <a:spLocks/>
          </xdr:cNvSpPr>
        </xdr:nvSpPr>
        <xdr:spPr bwMode="auto">
          <a:xfrm>
            <a:off x="2099" y="43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2" name="Freeform 310">
            <a:extLst>
              <a:ext uri="{FF2B5EF4-FFF2-40B4-BE49-F238E27FC236}">
                <a16:creationId xmlns:a16="http://schemas.microsoft.com/office/drawing/2014/main" id="{5B76D89C-1E50-49FE-A48A-773EC3685F0C}"/>
              </a:ext>
            </a:extLst>
          </xdr:cNvPr>
          <xdr:cNvSpPr>
            <a:spLocks/>
          </xdr:cNvSpPr>
        </xdr:nvSpPr>
        <xdr:spPr bwMode="auto">
          <a:xfrm>
            <a:off x="2108" y="3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1" name="Freeform 309">
            <a:extLst>
              <a:ext uri="{FF2B5EF4-FFF2-40B4-BE49-F238E27FC236}">
                <a16:creationId xmlns:a16="http://schemas.microsoft.com/office/drawing/2014/main" id="{BA9253E7-1739-404F-AEBA-7C84DBC5249A}"/>
              </a:ext>
            </a:extLst>
          </xdr:cNvPr>
          <xdr:cNvSpPr>
            <a:spLocks/>
          </xdr:cNvSpPr>
        </xdr:nvSpPr>
        <xdr:spPr bwMode="auto">
          <a:xfrm>
            <a:off x="1923" y="71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500" name="Freeform 308">
            <a:extLst>
              <a:ext uri="{FF2B5EF4-FFF2-40B4-BE49-F238E27FC236}">
                <a16:creationId xmlns:a16="http://schemas.microsoft.com/office/drawing/2014/main" id="{115601E1-B34B-4A92-847C-4C2A9C43C29C}"/>
              </a:ext>
            </a:extLst>
          </xdr:cNvPr>
          <xdr:cNvSpPr>
            <a:spLocks/>
          </xdr:cNvSpPr>
        </xdr:nvSpPr>
        <xdr:spPr bwMode="auto">
          <a:xfrm>
            <a:off x="2051" y="45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9" name="Freeform 307">
            <a:extLst>
              <a:ext uri="{FF2B5EF4-FFF2-40B4-BE49-F238E27FC236}">
                <a16:creationId xmlns:a16="http://schemas.microsoft.com/office/drawing/2014/main" id="{6F6B3482-9E2D-4EC0-A42A-817FB9DC2E5C}"/>
              </a:ext>
            </a:extLst>
          </xdr:cNvPr>
          <xdr:cNvSpPr>
            <a:spLocks/>
          </xdr:cNvSpPr>
        </xdr:nvSpPr>
        <xdr:spPr bwMode="auto">
          <a:xfrm>
            <a:off x="1886" y="59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8" name="Freeform 306">
            <a:extLst>
              <a:ext uri="{FF2B5EF4-FFF2-40B4-BE49-F238E27FC236}">
                <a16:creationId xmlns:a16="http://schemas.microsoft.com/office/drawing/2014/main" id="{D9E53086-CD42-42EA-9608-81668BC13C3F}"/>
              </a:ext>
            </a:extLst>
          </xdr:cNvPr>
          <xdr:cNvSpPr>
            <a:spLocks/>
          </xdr:cNvSpPr>
        </xdr:nvSpPr>
        <xdr:spPr bwMode="auto">
          <a:xfrm>
            <a:off x="1982" y="61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7" name="Freeform 305">
            <a:extLst>
              <a:ext uri="{FF2B5EF4-FFF2-40B4-BE49-F238E27FC236}">
                <a16:creationId xmlns:a16="http://schemas.microsoft.com/office/drawing/2014/main" id="{C5219553-D047-4101-A549-A3D52B9CB025}"/>
              </a:ext>
            </a:extLst>
          </xdr:cNvPr>
          <xdr:cNvSpPr>
            <a:spLocks/>
          </xdr:cNvSpPr>
        </xdr:nvSpPr>
        <xdr:spPr bwMode="auto">
          <a:xfrm>
            <a:off x="1956" y="6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6" name="Freeform 304">
            <a:extLst>
              <a:ext uri="{FF2B5EF4-FFF2-40B4-BE49-F238E27FC236}">
                <a16:creationId xmlns:a16="http://schemas.microsoft.com/office/drawing/2014/main" id="{3D66B7AC-9E74-411B-908C-0D9C5E8F1FD6}"/>
              </a:ext>
            </a:extLst>
          </xdr:cNvPr>
          <xdr:cNvSpPr>
            <a:spLocks/>
          </xdr:cNvSpPr>
        </xdr:nvSpPr>
        <xdr:spPr bwMode="auto">
          <a:xfrm>
            <a:off x="2049" y="59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5" name="Freeform 303">
            <a:extLst>
              <a:ext uri="{FF2B5EF4-FFF2-40B4-BE49-F238E27FC236}">
                <a16:creationId xmlns:a16="http://schemas.microsoft.com/office/drawing/2014/main" id="{AB9748E5-5D65-42A3-B4D5-763E71A650C5}"/>
              </a:ext>
            </a:extLst>
          </xdr:cNvPr>
          <xdr:cNvSpPr>
            <a:spLocks/>
          </xdr:cNvSpPr>
        </xdr:nvSpPr>
        <xdr:spPr bwMode="auto">
          <a:xfrm>
            <a:off x="2028" y="5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4" name="Freeform 302">
            <a:extLst>
              <a:ext uri="{FF2B5EF4-FFF2-40B4-BE49-F238E27FC236}">
                <a16:creationId xmlns:a16="http://schemas.microsoft.com/office/drawing/2014/main" id="{6A7A75B9-BB14-44AC-B1EA-C14CB6EDDDBF}"/>
              </a:ext>
            </a:extLst>
          </xdr:cNvPr>
          <xdr:cNvSpPr>
            <a:spLocks/>
          </xdr:cNvSpPr>
        </xdr:nvSpPr>
        <xdr:spPr bwMode="auto">
          <a:xfrm>
            <a:off x="1953" y="55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3" name="Freeform 301">
            <a:extLst>
              <a:ext uri="{FF2B5EF4-FFF2-40B4-BE49-F238E27FC236}">
                <a16:creationId xmlns:a16="http://schemas.microsoft.com/office/drawing/2014/main" id="{C23E0B56-A647-4222-9CEB-FBECFAFC41A5}"/>
              </a:ext>
            </a:extLst>
          </xdr:cNvPr>
          <xdr:cNvSpPr>
            <a:spLocks/>
          </xdr:cNvSpPr>
        </xdr:nvSpPr>
        <xdr:spPr bwMode="auto">
          <a:xfrm>
            <a:off x="2041" y="62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2" name="Freeform 300">
            <a:extLst>
              <a:ext uri="{FF2B5EF4-FFF2-40B4-BE49-F238E27FC236}">
                <a16:creationId xmlns:a16="http://schemas.microsoft.com/office/drawing/2014/main" id="{10934B3A-4D52-47F9-9734-1F9FCC337DF2}"/>
              </a:ext>
            </a:extLst>
          </xdr:cNvPr>
          <xdr:cNvSpPr>
            <a:spLocks/>
          </xdr:cNvSpPr>
        </xdr:nvSpPr>
        <xdr:spPr bwMode="auto">
          <a:xfrm>
            <a:off x="2038" y="62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1" name="Freeform 299">
            <a:extLst>
              <a:ext uri="{FF2B5EF4-FFF2-40B4-BE49-F238E27FC236}">
                <a16:creationId xmlns:a16="http://schemas.microsoft.com/office/drawing/2014/main" id="{23677C61-B52E-4E80-BCDC-BDFA1B836524}"/>
              </a:ext>
            </a:extLst>
          </xdr:cNvPr>
          <xdr:cNvSpPr>
            <a:spLocks/>
          </xdr:cNvSpPr>
        </xdr:nvSpPr>
        <xdr:spPr bwMode="auto">
          <a:xfrm>
            <a:off x="2043" y="55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90" name="Freeform 298">
            <a:extLst>
              <a:ext uri="{FF2B5EF4-FFF2-40B4-BE49-F238E27FC236}">
                <a16:creationId xmlns:a16="http://schemas.microsoft.com/office/drawing/2014/main" id="{573C6419-261C-4CB5-ADBD-D237F434AB00}"/>
              </a:ext>
            </a:extLst>
          </xdr:cNvPr>
          <xdr:cNvSpPr>
            <a:spLocks/>
          </xdr:cNvSpPr>
        </xdr:nvSpPr>
        <xdr:spPr bwMode="auto">
          <a:xfrm>
            <a:off x="2032" y="65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9" name="Freeform 297">
            <a:extLst>
              <a:ext uri="{FF2B5EF4-FFF2-40B4-BE49-F238E27FC236}">
                <a16:creationId xmlns:a16="http://schemas.microsoft.com/office/drawing/2014/main" id="{87AD1171-0E6A-44EA-922E-976954DCA35C}"/>
              </a:ext>
            </a:extLst>
          </xdr:cNvPr>
          <xdr:cNvSpPr>
            <a:spLocks/>
          </xdr:cNvSpPr>
        </xdr:nvSpPr>
        <xdr:spPr bwMode="auto">
          <a:xfrm>
            <a:off x="2013" y="46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8" name="Freeform 296">
            <a:extLst>
              <a:ext uri="{FF2B5EF4-FFF2-40B4-BE49-F238E27FC236}">
                <a16:creationId xmlns:a16="http://schemas.microsoft.com/office/drawing/2014/main" id="{3AABD022-AAB7-4D60-8A94-3966E8830CF1}"/>
              </a:ext>
            </a:extLst>
          </xdr:cNvPr>
          <xdr:cNvSpPr>
            <a:spLocks/>
          </xdr:cNvSpPr>
        </xdr:nvSpPr>
        <xdr:spPr bwMode="auto">
          <a:xfrm>
            <a:off x="1999" y="5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7" name="Freeform 295">
            <a:extLst>
              <a:ext uri="{FF2B5EF4-FFF2-40B4-BE49-F238E27FC236}">
                <a16:creationId xmlns:a16="http://schemas.microsoft.com/office/drawing/2014/main" id="{D1CE1F13-EF5B-400D-AF6A-9047EF2C210E}"/>
              </a:ext>
            </a:extLst>
          </xdr:cNvPr>
          <xdr:cNvSpPr>
            <a:spLocks/>
          </xdr:cNvSpPr>
        </xdr:nvSpPr>
        <xdr:spPr bwMode="auto">
          <a:xfrm>
            <a:off x="1942" y="64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6" name="Freeform 294">
            <a:extLst>
              <a:ext uri="{FF2B5EF4-FFF2-40B4-BE49-F238E27FC236}">
                <a16:creationId xmlns:a16="http://schemas.microsoft.com/office/drawing/2014/main" id="{05C61591-8E4F-436F-ACF8-7B78A3A16329}"/>
              </a:ext>
            </a:extLst>
          </xdr:cNvPr>
          <xdr:cNvSpPr>
            <a:spLocks/>
          </xdr:cNvSpPr>
        </xdr:nvSpPr>
        <xdr:spPr bwMode="auto">
          <a:xfrm>
            <a:off x="1919" y="63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5" name="Freeform 293">
            <a:extLst>
              <a:ext uri="{FF2B5EF4-FFF2-40B4-BE49-F238E27FC236}">
                <a16:creationId xmlns:a16="http://schemas.microsoft.com/office/drawing/2014/main" id="{2EB3BBDF-4FFE-4F6B-B59A-B341AEE86F11}"/>
              </a:ext>
            </a:extLst>
          </xdr:cNvPr>
          <xdr:cNvSpPr>
            <a:spLocks/>
          </xdr:cNvSpPr>
        </xdr:nvSpPr>
        <xdr:spPr bwMode="auto">
          <a:xfrm>
            <a:off x="1883"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4" name="Freeform 292">
            <a:extLst>
              <a:ext uri="{FF2B5EF4-FFF2-40B4-BE49-F238E27FC236}">
                <a16:creationId xmlns:a16="http://schemas.microsoft.com/office/drawing/2014/main" id="{39F85D6B-FDD6-4061-B7C5-21F24CE54DDD}"/>
              </a:ext>
            </a:extLst>
          </xdr:cNvPr>
          <xdr:cNvSpPr>
            <a:spLocks/>
          </xdr:cNvSpPr>
        </xdr:nvSpPr>
        <xdr:spPr bwMode="auto">
          <a:xfrm>
            <a:off x="2051" y="5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3" name="Freeform 291">
            <a:extLst>
              <a:ext uri="{FF2B5EF4-FFF2-40B4-BE49-F238E27FC236}">
                <a16:creationId xmlns:a16="http://schemas.microsoft.com/office/drawing/2014/main" id="{1BC6B1FF-E634-4DB8-8E64-32E8A9339E28}"/>
              </a:ext>
            </a:extLst>
          </xdr:cNvPr>
          <xdr:cNvSpPr>
            <a:spLocks/>
          </xdr:cNvSpPr>
        </xdr:nvSpPr>
        <xdr:spPr bwMode="auto">
          <a:xfrm>
            <a:off x="2049" y="49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2" name="Freeform 290">
            <a:extLst>
              <a:ext uri="{FF2B5EF4-FFF2-40B4-BE49-F238E27FC236}">
                <a16:creationId xmlns:a16="http://schemas.microsoft.com/office/drawing/2014/main" id="{4A1DBA71-8040-4C96-B374-40CB8D92AE1C}"/>
              </a:ext>
            </a:extLst>
          </xdr:cNvPr>
          <xdr:cNvSpPr>
            <a:spLocks/>
          </xdr:cNvSpPr>
        </xdr:nvSpPr>
        <xdr:spPr bwMode="auto">
          <a:xfrm>
            <a:off x="2034" y="6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1" name="Freeform 289">
            <a:extLst>
              <a:ext uri="{FF2B5EF4-FFF2-40B4-BE49-F238E27FC236}">
                <a16:creationId xmlns:a16="http://schemas.microsoft.com/office/drawing/2014/main" id="{FB78BCF4-BDD5-4A70-90BC-1A451C12F534}"/>
              </a:ext>
            </a:extLst>
          </xdr:cNvPr>
          <xdr:cNvSpPr>
            <a:spLocks/>
          </xdr:cNvSpPr>
        </xdr:nvSpPr>
        <xdr:spPr bwMode="auto">
          <a:xfrm>
            <a:off x="2048" y="50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80" name="Freeform 288">
            <a:extLst>
              <a:ext uri="{FF2B5EF4-FFF2-40B4-BE49-F238E27FC236}">
                <a16:creationId xmlns:a16="http://schemas.microsoft.com/office/drawing/2014/main" id="{E92A378F-D7F7-4C29-8A47-2C4B38FFCA36}"/>
              </a:ext>
            </a:extLst>
          </xdr:cNvPr>
          <xdr:cNvSpPr>
            <a:spLocks/>
          </xdr:cNvSpPr>
        </xdr:nvSpPr>
        <xdr:spPr bwMode="auto">
          <a:xfrm>
            <a:off x="2092" y="51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9" name="Freeform 287">
            <a:extLst>
              <a:ext uri="{FF2B5EF4-FFF2-40B4-BE49-F238E27FC236}">
                <a16:creationId xmlns:a16="http://schemas.microsoft.com/office/drawing/2014/main" id="{0F9C3ECA-AFE7-4649-914B-C0525D987F0B}"/>
              </a:ext>
            </a:extLst>
          </xdr:cNvPr>
          <xdr:cNvSpPr>
            <a:spLocks/>
          </xdr:cNvSpPr>
        </xdr:nvSpPr>
        <xdr:spPr bwMode="auto">
          <a:xfrm>
            <a:off x="2092" y="6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8" name="Freeform 286">
            <a:extLst>
              <a:ext uri="{FF2B5EF4-FFF2-40B4-BE49-F238E27FC236}">
                <a16:creationId xmlns:a16="http://schemas.microsoft.com/office/drawing/2014/main" id="{33EEB07B-6D47-4507-AF26-98D6AF069A14}"/>
              </a:ext>
            </a:extLst>
          </xdr:cNvPr>
          <xdr:cNvSpPr>
            <a:spLocks/>
          </xdr:cNvSpPr>
        </xdr:nvSpPr>
        <xdr:spPr bwMode="auto">
          <a:xfrm>
            <a:off x="1996" y="49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7" name="Freeform 285">
            <a:extLst>
              <a:ext uri="{FF2B5EF4-FFF2-40B4-BE49-F238E27FC236}">
                <a16:creationId xmlns:a16="http://schemas.microsoft.com/office/drawing/2014/main" id="{412F480D-844B-478F-B698-41992A009380}"/>
              </a:ext>
            </a:extLst>
          </xdr:cNvPr>
          <xdr:cNvSpPr>
            <a:spLocks/>
          </xdr:cNvSpPr>
        </xdr:nvSpPr>
        <xdr:spPr bwMode="auto">
          <a:xfrm>
            <a:off x="2052" y="5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6" name="Freeform 284">
            <a:extLst>
              <a:ext uri="{FF2B5EF4-FFF2-40B4-BE49-F238E27FC236}">
                <a16:creationId xmlns:a16="http://schemas.microsoft.com/office/drawing/2014/main" id="{E74B4227-5164-40C9-8477-5D4753F605B8}"/>
              </a:ext>
            </a:extLst>
          </xdr:cNvPr>
          <xdr:cNvSpPr>
            <a:spLocks/>
          </xdr:cNvSpPr>
        </xdr:nvSpPr>
        <xdr:spPr bwMode="auto">
          <a:xfrm>
            <a:off x="2012" y="39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5" name="Freeform 283">
            <a:extLst>
              <a:ext uri="{FF2B5EF4-FFF2-40B4-BE49-F238E27FC236}">
                <a16:creationId xmlns:a16="http://schemas.microsoft.com/office/drawing/2014/main" id="{1AD4A163-0B01-47E0-8A2E-C7A905A57095}"/>
              </a:ext>
            </a:extLst>
          </xdr:cNvPr>
          <xdr:cNvSpPr>
            <a:spLocks/>
          </xdr:cNvSpPr>
        </xdr:nvSpPr>
        <xdr:spPr bwMode="auto">
          <a:xfrm>
            <a:off x="2037" y="61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4" name="Freeform 282">
            <a:extLst>
              <a:ext uri="{FF2B5EF4-FFF2-40B4-BE49-F238E27FC236}">
                <a16:creationId xmlns:a16="http://schemas.microsoft.com/office/drawing/2014/main" id="{FD7F27DA-DB84-4C94-95D3-7EBDFD6B96C8}"/>
              </a:ext>
            </a:extLst>
          </xdr:cNvPr>
          <xdr:cNvSpPr>
            <a:spLocks/>
          </xdr:cNvSpPr>
        </xdr:nvSpPr>
        <xdr:spPr bwMode="auto">
          <a:xfrm>
            <a:off x="1589" y="3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3" name="Freeform 281">
            <a:extLst>
              <a:ext uri="{FF2B5EF4-FFF2-40B4-BE49-F238E27FC236}">
                <a16:creationId xmlns:a16="http://schemas.microsoft.com/office/drawing/2014/main" id="{CF577FB4-136A-4241-891C-6753A902A471}"/>
              </a:ext>
            </a:extLst>
          </xdr:cNvPr>
          <xdr:cNvSpPr>
            <a:spLocks/>
          </xdr:cNvSpPr>
        </xdr:nvSpPr>
        <xdr:spPr bwMode="auto">
          <a:xfrm>
            <a:off x="1611" y="3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2" name="Freeform 280">
            <a:extLst>
              <a:ext uri="{FF2B5EF4-FFF2-40B4-BE49-F238E27FC236}">
                <a16:creationId xmlns:a16="http://schemas.microsoft.com/office/drawing/2014/main" id="{1E179F0C-CA21-43C5-B096-84A0A23CC87A}"/>
              </a:ext>
            </a:extLst>
          </xdr:cNvPr>
          <xdr:cNvSpPr>
            <a:spLocks/>
          </xdr:cNvSpPr>
        </xdr:nvSpPr>
        <xdr:spPr bwMode="auto">
          <a:xfrm>
            <a:off x="1569" y="28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1" name="Freeform 279">
            <a:extLst>
              <a:ext uri="{FF2B5EF4-FFF2-40B4-BE49-F238E27FC236}">
                <a16:creationId xmlns:a16="http://schemas.microsoft.com/office/drawing/2014/main" id="{4044962B-7918-4B00-AE89-472CC72AEFAE}"/>
              </a:ext>
            </a:extLst>
          </xdr:cNvPr>
          <xdr:cNvSpPr>
            <a:spLocks/>
          </xdr:cNvSpPr>
        </xdr:nvSpPr>
        <xdr:spPr bwMode="auto">
          <a:xfrm>
            <a:off x="1619" y="49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70" name="Freeform 278">
            <a:extLst>
              <a:ext uri="{FF2B5EF4-FFF2-40B4-BE49-F238E27FC236}">
                <a16:creationId xmlns:a16="http://schemas.microsoft.com/office/drawing/2014/main" id="{97B14516-87A5-4843-997B-070749AE033E}"/>
              </a:ext>
            </a:extLst>
          </xdr:cNvPr>
          <xdr:cNvSpPr>
            <a:spLocks/>
          </xdr:cNvSpPr>
        </xdr:nvSpPr>
        <xdr:spPr bwMode="auto">
          <a:xfrm>
            <a:off x="1686" y="48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9" name="Freeform 277">
            <a:extLst>
              <a:ext uri="{FF2B5EF4-FFF2-40B4-BE49-F238E27FC236}">
                <a16:creationId xmlns:a16="http://schemas.microsoft.com/office/drawing/2014/main" id="{18364DE0-5219-460A-B2C2-4AA8364B2AF2}"/>
              </a:ext>
            </a:extLst>
          </xdr:cNvPr>
          <xdr:cNvSpPr>
            <a:spLocks/>
          </xdr:cNvSpPr>
        </xdr:nvSpPr>
        <xdr:spPr bwMode="auto">
          <a:xfrm>
            <a:off x="1609" y="48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8" name="Freeform 276">
            <a:extLst>
              <a:ext uri="{FF2B5EF4-FFF2-40B4-BE49-F238E27FC236}">
                <a16:creationId xmlns:a16="http://schemas.microsoft.com/office/drawing/2014/main" id="{9D761B48-7AB0-4BC0-8BCF-87CC4087FBF5}"/>
              </a:ext>
            </a:extLst>
          </xdr:cNvPr>
          <xdr:cNvSpPr>
            <a:spLocks/>
          </xdr:cNvSpPr>
        </xdr:nvSpPr>
        <xdr:spPr bwMode="auto">
          <a:xfrm>
            <a:off x="1566" y="59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7" name="Freeform 275">
            <a:extLst>
              <a:ext uri="{FF2B5EF4-FFF2-40B4-BE49-F238E27FC236}">
                <a16:creationId xmlns:a16="http://schemas.microsoft.com/office/drawing/2014/main" id="{EF6CE250-7784-4697-A7F6-F86C4B7ABDAF}"/>
              </a:ext>
            </a:extLst>
          </xdr:cNvPr>
          <xdr:cNvSpPr>
            <a:spLocks/>
          </xdr:cNvSpPr>
        </xdr:nvSpPr>
        <xdr:spPr bwMode="auto">
          <a:xfrm>
            <a:off x="1548" y="53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6" name="Freeform 274">
            <a:extLst>
              <a:ext uri="{FF2B5EF4-FFF2-40B4-BE49-F238E27FC236}">
                <a16:creationId xmlns:a16="http://schemas.microsoft.com/office/drawing/2014/main" id="{7AA7D25A-AFF3-43D3-8A79-09CB08FCC260}"/>
              </a:ext>
            </a:extLst>
          </xdr:cNvPr>
          <xdr:cNvSpPr>
            <a:spLocks/>
          </xdr:cNvSpPr>
        </xdr:nvSpPr>
        <xdr:spPr bwMode="auto">
          <a:xfrm>
            <a:off x="1501" y="62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5" name="Freeform 273">
            <a:extLst>
              <a:ext uri="{FF2B5EF4-FFF2-40B4-BE49-F238E27FC236}">
                <a16:creationId xmlns:a16="http://schemas.microsoft.com/office/drawing/2014/main" id="{DA19373D-2EC3-43E9-8E60-11A55F7F9EAC}"/>
              </a:ext>
            </a:extLst>
          </xdr:cNvPr>
          <xdr:cNvSpPr>
            <a:spLocks/>
          </xdr:cNvSpPr>
        </xdr:nvSpPr>
        <xdr:spPr bwMode="auto">
          <a:xfrm>
            <a:off x="1419" y="7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4" name="Freeform 272">
            <a:extLst>
              <a:ext uri="{FF2B5EF4-FFF2-40B4-BE49-F238E27FC236}">
                <a16:creationId xmlns:a16="http://schemas.microsoft.com/office/drawing/2014/main" id="{A0D674FC-330E-4F92-A62C-D6C7919D2184}"/>
              </a:ext>
            </a:extLst>
          </xdr:cNvPr>
          <xdr:cNvSpPr>
            <a:spLocks/>
          </xdr:cNvSpPr>
        </xdr:nvSpPr>
        <xdr:spPr bwMode="auto">
          <a:xfrm>
            <a:off x="1526" y="6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3" name="Freeform 271">
            <a:extLst>
              <a:ext uri="{FF2B5EF4-FFF2-40B4-BE49-F238E27FC236}">
                <a16:creationId xmlns:a16="http://schemas.microsoft.com/office/drawing/2014/main" id="{29F41A67-3DAD-4B32-9F76-333DBCE4B8A4}"/>
              </a:ext>
            </a:extLst>
          </xdr:cNvPr>
          <xdr:cNvSpPr>
            <a:spLocks/>
          </xdr:cNvSpPr>
        </xdr:nvSpPr>
        <xdr:spPr bwMode="auto">
          <a:xfrm>
            <a:off x="1472" y="69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2" name="Freeform 270">
            <a:extLst>
              <a:ext uri="{FF2B5EF4-FFF2-40B4-BE49-F238E27FC236}">
                <a16:creationId xmlns:a16="http://schemas.microsoft.com/office/drawing/2014/main" id="{2A0287C7-43B5-4A1D-A3B8-4D1422E5BD26}"/>
              </a:ext>
            </a:extLst>
          </xdr:cNvPr>
          <xdr:cNvSpPr>
            <a:spLocks/>
          </xdr:cNvSpPr>
        </xdr:nvSpPr>
        <xdr:spPr bwMode="auto">
          <a:xfrm>
            <a:off x="1531" y="5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1" name="Freeform 269">
            <a:extLst>
              <a:ext uri="{FF2B5EF4-FFF2-40B4-BE49-F238E27FC236}">
                <a16:creationId xmlns:a16="http://schemas.microsoft.com/office/drawing/2014/main" id="{657A5418-EA9D-4F05-B7B3-B02DCCDD9677}"/>
              </a:ext>
            </a:extLst>
          </xdr:cNvPr>
          <xdr:cNvSpPr>
            <a:spLocks/>
          </xdr:cNvSpPr>
        </xdr:nvSpPr>
        <xdr:spPr bwMode="auto">
          <a:xfrm>
            <a:off x="1468" y="6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60" name="Freeform 268">
            <a:extLst>
              <a:ext uri="{FF2B5EF4-FFF2-40B4-BE49-F238E27FC236}">
                <a16:creationId xmlns:a16="http://schemas.microsoft.com/office/drawing/2014/main" id="{D3A0F12F-69AD-4FB5-949E-AF68433C1683}"/>
              </a:ext>
            </a:extLst>
          </xdr:cNvPr>
          <xdr:cNvSpPr>
            <a:spLocks/>
          </xdr:cNvSpPr>
        </xdr:nvSpPr>
        <xdr:spPr bwMode="auto">
          <a:xfrm>
            <a:off x="1344" y="7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9" name="Freeform 267">
            <a:extLst>
              <a:ext uri="{FF2B5EF4-FFF2-40B4-BE49-F238E27FC236}">
                <a16:creationId xmlns:a16="http://schemas.microsoft.com/office/drawing/2014/main" id="{CCBC9AEA-0711-4CA1-90FA-C7096D23AA60}"/>
              </a:ext>
            </a:extLst>
          </xdr:cNvPr>
          <xdr:cNvSpPr>
            <a:spLocks/>
          </xdr:cNvSpPr>
        </xdr:nvSpPr>
        <xdr:spPr bwMode="auto">
          <a:xfrm>
            <a:off x="1452"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8" name="Freeform 266">
            <a:extLst>
              <a:ext uri="{FF2B5EF4-FFF2-40B4-BE49-F238E27FC236}">
                <a16:creationId xmlns:a16="http://schemas.microsoft.com/office/drawing/2014/main" id="{CE02736D-6E40-43FE-A31F-E0AF949766E9}"/>
              </a:ext>
            </a:extLst>
          </xdr:cNvPr>
          <xdr:cNvSpPr>
            <a:spLocks/>
          </xdr:cNvSpPr>
        </xdr:nvSpPr>
        <xdr:spPr bwMode="auto">
          <a:xfrm>
            <a:off x="1468" y="65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7" name="Freeform 265">
            <a:extLst>
              <a:ext uri="{FF2B5EF4-FFF2-40B4-BE49-F238E27FC236}">
                <a16:creationId xmlns:a16="http://schemas.microsoft.com/office/drawing/2014/main" id="{1E38450F-6956-4116-99E8-7EC2C9CB1930}"/>
              </a:ext>
            </a:extLst>
          </xdr:cNvPr>
          <xdr:cNvSpPr>
            <a:spLocks/>
          </xdr:cNvSpPr>
        </xdr:nvSpPr>
        <xdr:spPr bwMode="auto">
          <a:xfrm>
            <a:off x="1514" y="64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6" name="Freeform 264">
            <a:extLst>
              <a:ext uri="{FF2B5EF4-FFF2-40B4-BE49-F238E27FC236}">
                <a16:creationId xmlns:a16="http://schemas.microsoft.com/office/drawing/2014/main" id="{6D15324B-D0C4-4835-8381-FD8D5699E94D}"/>
              </a:ext>
            </a:extLst>
          </xdr:cNvPr>
          <xdr:cNvSpPr>
            <a:spLocks/>
          </xdr:cNvSpPr>
        </xdr:nvSpPr>
        <xdr:spPr bwMode="auto">
          <a:xfrm>
            <a:off x="1534"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5" name="Freeform 263">
            <a:extLst>
              <a:ext uri="{FF2B5EF4-FFF2-40B4-BE49-F238E27FC236}">
                <a16:creationId xmlns:a16="http://schemas.microsoft.com/office/drawing/2014/main" id="{45AEAAC8-AB72-4444-92BB-5BE9C5596E1D}"/>
              </a:ext>
            </a:extLst>
          </xdr:cNvPr>
          <xdr:cNvSpPr>
            <a:spLocks/>
          </xdr:cNvSpPr>
        </xdr:nvSpPr>
        <xdr:spPr bwMode="auto">
          <a:xfrm>
            <a:off x="1576" y="67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4" name="Freeform 262">
            <a:extLst>
              <a:ext uri="{FF2B5EF4-FFF2-40B4-BE49-F238E27FC236}">
                <a16:creationId xmlns:a16="http://schemas.microsoft.com/office/drawing/2014/main" id="{C0B7FB3A-358F-48B9-9BC5-F18E1CD11675}"/>
              </a:ext>
            </a:extLst>
          </xdr:cNvPr>
          <xdr:cNvSpPr>
            <a:spLocks/>
          </xdr:cNvSpPr>
        </xdr:nvSpPr>
        <xdr:spPr bwMode="auto">
          <a:xfrm>
            <a:off x="1633" y="37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3" name="Freeform 261">
            <a:extLst>
              <a:ext uri="{FF2B5EF4-FFF2-40B4-BE49-F238E27FC236}">
                <a16:creationId xmlns:a16="http://schemas.microsoft.com/office/drawing/2014/main" id="{EE4561C3-5390-4C16-AD52-3742A58B056F}"/>
              </a:ext>
            </a:extLst>
          </xdr:cNvPr>
          <xdr:cNvSpPr>
            <a:spLocks/>
          </xdr:cNvSpPr>
        </xdr:nvSpPr>
        <xdr:spPr bwMode="auto">
          <a:xfrm>
            <a:off x="1621" y="3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2" name="Freeform 260">
            <a:extLst>
              <a:ext uri="{FF2B5EF4-FFF2-40B4-BE49-F238E27FC236}">
                <a16:creationId xmlns:a16="http://schemas.microsoft.com/office/drawing/2014/main" id="{D09430DD-D271-4040-8AFF-92BA2F0435D7}"/>
              </a:ext>
            </a:extLst>
          </xdr:cNvPr>
          <xdr:cNvSpPr>
            <a:spLocks/>
          </xdr:cNvSpPr>
        </xdr:nvSpPr>
        <xdr:spPr bwMode="auto">
          <a:xfrm>
            <a:off x="1584" y="42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1" name="Freeform 259">
            <a:extLst>
              <a:ext uri="{FF2B5EF4-FFF2-40B4-BE49-F238E27FC236}">
                <a16:creationId xmlns:a16="http://schemas.microsoft.com/office/drawing/2014/main" id="{3D04E97E-12EA-4770-BBF3-D84E612B6DAB}"/>
              </a:ext>
            </a:extLst>
          </xdr:cNvPr>
          <xdr:cNvSpPr>
            <a:spLocks/>
          </xdr:cNvSpPr>
        </xdr:nvSpPr>
        <xdr:spPr bwMode="auto">
          <a:xfrm>
            <a:off x="1611" y="31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50" name="Freeform 258">
            <a:extLst>
              <a:ext uri="{FF2B5EF4-FFF2-40B4-BE49-F238E27FC236}">
                <a16:creationId xmlns:a16="http://schemas.microsoft.com/office/drawing/2014/main" id="{9A51500A-57AF-4F4B-858D-FF7802F8C447}"/>
              </a:ext>
            </a:extLst>
          </xdr:cNvPr>
          <xdr:cNvSpPr>
            <a:spLocks/>
          </xdr:cNvSpPr>
        </xdr:nvSpPr>
        <xdr:spPr bwMode="auto">
          <a:xfrm>
            <a:off x="1627" y="35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9" name="Freeform 257">
            <a:extLst>
              <a:ext uri="{FF2B5EF4-FFF2-40B4-BE49-F238E27FC236}">
                <a16:creationId xmlns:a16="http://schemas.microsoft.com/office/drawing/2014/main" id="{16B4ECC6-C2EA-4D85-BD90-D70E501EF851}"/>
              </a:ext>
            </a:extLst>
          </xdr:cNvPr>
          <xdr:cNvSpPr>
            <a:spLocks/>
          </xdr:cNvSpPr>
        </xdr:nvSpPr>
        <xdr:spPr bwMode="auto">
          <a:xfrm>
            <a:off x="1601" y="3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8" name="Freeform 256">
            <a:extLst>
              <a:ext uri="{FF2B5EF4-FFF2-40B4-BE49-F238E27FC236}">
                <a16:creationId xmlns:a16="http://schemas.microsoft.com/office/drawing/2014/main" id="{2082D6C1-97E6-4980-A402-D22D68E2D22E}"/>
              </a:ext>
            </a:extLst>
          </xdr:cNvPr>
          <xdr:cNvSpPr>
            <a:spLocks/>
          </xdr:cNvSpPr>
        </xdr:nvSpPr>
        <xdr:spPr bwMode="auto">
          <a:xfrm>
            <a:off x="1567" y="3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7" name="Freeform 255">
            <a:extLst>
              <a:ext uri="{FF2B5EF4-FFF2-40B4-BE49-F238E27FC236}">
                <a16:creationId xmlns:a16="http://schemas.microsoft.com/office/drawing/2014/main" id="{5E705A5A-710E-4AC9-A42F-339DEB5EFBD0}"/>
              </a:ext>
            </a:extLst>
          </xdr:cNvPr>
          <xdr:cNvSpPr>
            <a:spLocks/>
          </xdr:cNvSpPr>
        </xdr:nvSpPr>
        <xdr:spPr bwMode="auto">
          <a:xfrm>
            <a:off x="1662" y="56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6" name="Freeform 254">
            <a:extLst>
              <a:ext uri="{FF2B5EF4-FFF2-40B4-BE49-F238E27FC236}">
                <a16:creationId xmlns:a16="http://schemas.microsoft.com/office/drawing/2014/main" id="{A4BE518A-DFEE-4DA5-9E8C-8C87C02CD481}"/>
              </a:ext>
            </a:extLst>
          </xdr:cNvPr>
          <xdr:cNvSpPr>
            <a:spLocks/>
          </xdr:cNvSpPr>
        </xdr:nvSpPr>
        <xdr:spPr bwMode="auto">
          <a:xfrm>
            <a:off x="1604" y="33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5" name="Freeform 253">
            <a:extLst>
              <a:ext uri="{FF2B5EF4-FFF2-40B4-BE49-F238E27FC236}">
                <a16:creationId xmlns:a16="http://schemas.microsoft.com/office/drawing/2014/main" id="{7CDBAE1D-1A14-42F3-B498-76C5C2E69F43}"/>
              </a:ext>
            </a:extLst>
          </xdr:cNvPr>
          <xdr:cNvSpPr>
            <a:spLocks/>
          </xdr:cNvSpPr>
        </xdr:nvSpPr>
        <xdr:spPr bwMode="auto">
          <a:xfrm>
            <a:off x="1607" y="4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4" name="Freeform 252">
            <a:extLst>
              <a:ext uri="{FF2B5EF4-FFF2-40B4-BE49-F238E27FC236}">
                <a16:creationId xmlns:a16="http://schemas.microsoft.com/office/drawing/2014/main" id="{8AD72AD5-56A6-4BE5-B5F5-60242820A7FC}"/>
              </a:ext>
            </a:extLst>
          </xdr:cNvPr>
          <xdr:cNvSpPr>
            <a:spLocks/>
          </xdr:cNvSpPr>
        </xdr:nvSpPr>
        <xdr:spPr bwMode="auto">
          <a:xfrm>
            <a:off x="1602" y="40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3" name="Freeform 251">
            <a:extLst>
              <a:ext uri="{FF2B5EF4-FFF2-40B4-BE49-F238E27FC236}">
                <a16:creationId xmlns:a16="http://schemas.microsoft.com/office/drawing/2014/main" id="{BB41E2CA-94D5-4EC8-BE23-990E798B4F05}"/>
              </a:ext>
            </a:extLst>
          </xdr:cNvPr>
          <xdr:cNvSpPr>
            <a:spLocks/>
          </xdr:cNvSpPr>
        </xdr:nvSpPr>
        <xdr:spPr bwMode="auto">
          <a:xfrm>
            <a:off x="1498" y="4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2" name="Freeform 250">
            <a:extLst>
              <a:ext uri="{FF2B5EF4-FFF2-40B4-BE49-F238E27FC236}">
                <a16:creationId xmlns:a16="http://schemas.microsoft.com/office/drawing/2014/main" id="{54C9ACF6-607C-45E2-B90C-9F9AE64EA7DA}"/>
              </a:ext>
            </a:extLst>
          </xdr:cNvPr>
          <xdr:cNvSpPr>
            <a:spLocks/>
          </xdr:cNvSpPr>
        </xdr:nvSpPr>
        <xdr:spPr bwMode="auto">
          <a:xfrm>
            <a:off x="1483" y="63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1" name="Freeform 249">
            <a:extLst>
              <a:ext uri="{FF2B5EF4-FFF2-40B4-BE49-F238E27FC236}">
                <a16:creationId xmlns:a16="http://schemas.microsoft.com/office/drawing/2014/main" id="{F4094141-003C-4D10-B930-82FCEE3F0EC2}"/>
              </a:ext>
            </a:extLst>
          </xdr:cNvPr>
          <xdr:cNvSpPr>
            <a:spLocks/>
          </xdr:cNvSpPr>
        </xdr:nvSpPr>
        <xdr:spPr bwMode="auto">
          <a:xfrm>
            <a:off x="1503" y="4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40" name="Freeform 248">
            <a:extLst>
              <a:ext uri="{FF2B5EF4-FFF2-40B4-BE49-F238E27FC236}">
                <a16:creationId xmlns:a16="http://schemas.microsoft.com/office/drawing/2014/main" id="{1137DD84-87C7-400A-A963-1CC90F04E9A6}"/>
              </a:ext>
            </a:extLst>
          </xdr:cNvPr>
          <xdr:cNvSpPr>
            <a:spLocks/>
          </xdr:cNvSpPr>
        </xdr:nvSpPr>
        <xdr:spPr bwMode="auto">
          <a:xfrm>
            <a:off x="1486" y="41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9" name="Freeform 247">
            <a:extLst>
              <a:ext uri="{FF2B5EF4-FFF2-40B4-BE49-F238E27FC236}">
                <a16:creationId xmlns:a16="http://schemas.microsoft.com/office/drawing/2014/main" id="{E9E80872-04B0-469B-9842-BC4B0F8ED00D}"/>
              </a:ext>
            </a:extLst>
          </xdr:cNvPr>
          <xdr:cNvSpPr>
            <a:spLocks/>
          </xdr:cNvSpPr>
        </xdr:nvSpPr>
        <xdr:spPr bwMode="auto">
          <a:xfrm>
            <a:off x="1512" y="48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8" name="Freeform 246">
            <a:extLst>
              <a:ext uri="{FF2B5EF4-FFF2-40B4-BE49-F238E27FC236}">
                <a16:creationId xmlns:a16="http://schemas.microsoft.com/office/drawing/2014/main" id="{D322EC44-B082-4024-B311-97E1FDB5F60C}"/>
              </a:ext>
            </a:extLst>
          </xdr:cNvPr>
          <xdr:cNvSpPr>
            <a:spLocks/>
          </xdr:cNvSpPr>
        </xdr:nvSpPr>
        <xdr:spPr bwMode="auto">
          <a:xfrm>
            <a:off x="1413"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7" name="Freeform 245">
            <a:extLst>
              <a:ext uri="{FF2B5EF4-FFF2-40B4-BE49-F238E27FC236}">
                <a16:creationId xmlns:a16="http://schemas.microsoft.com/office/drawing/2014/main" id="{ACB0826A-C2BF-4FA0-AD70-A162091EED28}"/>
              </a:ext>
            </a:extLst>
          </xdr:cNvPr>
          <xdr:cNvSpPr>
            <a:spLocks/>
          </xdr:cNvSpPr>
        </xdr:nvSpPr>
        <xdr:spPr bwMode="auto">
          <a:xfrm>
            <a:off x="1392"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6" name="Freeform 244">
            <a:extLst>
              <a:ext uri="{FF2B5EF4-FFF2-40B4-BE49-F238E27FC236}">
                <a16:creationId xmlns:a16="http://schemas.microsoft.com/office/drawing/2014/main" id="{4CE08013-77AF-4A50-90F0-22D18AEC5307}"/>
              </a:ext>
            </a:extLst>
          </xdr:cNvPr>
          <xdr:cNvSpPr>
            <a:spLocks/>
          </xdr:cNvSpPr>
        </xdr:nvSpPr>
        <xdr:spPr bwMode="auto">
          <a:xfrm>
            <a:off x="1397" y="6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5" name="Freeform 243">
            <a:extLst>
              <a:ext uri="{FF2B5EF4-FFF2-40B4-BE49-F238E27FC236}">
                <a16:creationId xmlns:a16="http://schemas.microsoft.com/office/drawing/2014/main" id="{8E08C649-B3BF-4693-BAC6-73B93661B4A1}"/>
              </a:ext>
            </a:extLst>
          </xdr:cNvPr>
          <xdr:cNvSpPr>
            <a:spLocks/>
          </xdr:cNvSpPr>
        </xdr:nvSpPr>
        <xdr:spPr bwMode="auto">
          <a:xfrm>
            <a:off x="1421" y="73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4" name="Freeform 242">
            <a:extLst>
              <a:ext uri="{FF2B5EF4-FFF2-40B4-BE49-F238E27FC236}">
                <a16:creationId xmlns:a16="http://schemas.microsoft.com/office/drawing/2014/main" id="{DCB52228-09D4-438C-830D-8903043031AC}"/>
              </a:ext>
            </a:extLst>
          </xdr:cNvPr>
          <xdr:cNvSpPr>
            <a:spLocks/>
          </xdr:cNvSpPr>
        </xdr:nvSpPr>
        <xdr:spPr bwMode="auto">
          <a:xfrm>
            <a:off x="1356" y="74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3" name="Freeform 241">
            <a:extLst>
              <a:ext uri="{FF2B5EF4-FFF2-40B4-BE49-F238E27FC236}">
                <a16:creationId xmlns:a16="http://schemas.microsoft.com/office/drawing/2014/main" id="{88E0FA26-A846-4F6E-A7E5-EEFC012AADAB}"/>
              </a:ext>
            </a:extLst>
          </xdr:cNvPr>
          <xdr:cNvSpPr>
            <a:spLocks/>
          </xdr:cNvSpPr>
        </xdr:nvSpPr>
        <xdr:spPr bwMode="auto">
          <a:xfrm>
            <a:off x="1428" y="70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2" name="Freeform 240">
            <a:extLst>
              <a:ext uri="{FF2B5EF4-FFF2-40B4-BE49-F238E27FC236}">
                <a16:creationId xmlns:a16="http://schemas.microsoft.com/office/drawing/2014/main" id="{52140463-AF60-48EA-ADCB-4E7633EC8C4A}"/>
              </a:ext>
            </a:extLst>
          </xdr:cNvPr>
          <xdr:cNvSpPr>
            <a:spLocks/>
          </xdr:cNvSpPr>
        </xdr:nvSpPr>
        <xdr:spPr bwMode="auto">
          <a:xfrm>
            <a:off x="1541" y="55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1" name="Freeform 239">
            <a:extLst>
              <a:ext uri="{FF2B5EF4-FFF2-40B4-BE49-F238E27FC236}">
                <a16:creationId xmlns:a16="http://schemas.microsoft.com/office/drawing/2014/main" id="{6BAE9242-2541-4AE9-BECD-E07995612914}"/>
              </a:ext>
            </a:extLst>
          </xdr:cNvPr>
          <xdr:cNvSpPr>
            <a:spLocks/>
          </xdr:cNvSpPr>
        </xdr:nvSpPr>
        <xdr:spPr bwMode="auto">
          <a:xfrm>
            <a:off x="1551" y="5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30" name="Freeform 238">
            <a:extLst>
              <a:ext uri="{FF2B5EF4-FFF2-40B4-BE49-F238E27FC236}">
                <a16:creationId xmlns:a16="http://schemas.microsoft.com/office/drawing/2014/main" id="{58C432C2-F300-44CB-BA6A-24BDB375A05A}"/>
              </a:ext>
            </a:extLst>
          </xdr:cNvPr>
          <xdr:cNvSpPr>
            <a:spLocks/>
          </xdr:cNvSpPr>
        </xdr:nvSpPr>
        <xdr:spPr bwMode="auto">
          <a:xfrm>
            <a:off x="1518" y="6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9" name="Freeform 237">
            <a:extLst>
              <a:ext uri="{FF2B5EF4-FFF2-40B4-BE49-F238E27FC236}">
                <a16:creationId xmlns:a16="http://schemas.microsoft.com/office/drawing/2014/main" id="{A05E77DA-AF75-4D43-B1B0-491132C94EE9}"/>
              </a:ext>
            </a:extLst>
          </xdr:cNvPr>
          <xdr:cNvSpPr>
            <a:spLocks/>
          </xdr:cNvSpPr>
        </xdr:nvSpPr>
        <xdr:spPr bwMode="auto">
          <a:xfrm>
            <a:off x="1484" y="65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8" name="Freeform 236">
            <a:extLst>
              <a:ext uri="{FF2B5EF4-FFF2-40B4-BE49-F238E27FC236}">
                <a16:creationId xmlns:a16="http://schemas.microsoft.com/office/drawing/2014/main" id="{D5112904-57D3-45CB-97EA-262EA4D9DF17}"/>
              </a:ext>
            </a:extLst>
          </xdr:cNvPr>
          <xdr:cNvSpPr>
            <a:spLocks/>
          </xdr:cNvSpPr>
        </xdr:nvSpPr>
        <xdr:spPr bwMode="auto">
          <a:xfrm>
            <a:off x="1439" y="66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7" name="Freeform 235">
            <a:extLst>
              <a:ext uri="{FF2B5EF4-FFF2-40B4-BE49-F238E27FC236}">
                <a16:creationId xmlns:a16="http://schemas.microsoft.com/office/drawing/2014/main" id="{5FABB7A7-4FA8-481B-B790-DEF2E521EE2B}"/>
              </a:ext>
            </a:extLst>
          </xdr:cNvPr>
          <xdr:cNvSpPr>
            <a:spLocks/>
          </xdr:cNvSpPr>
        </xdr:nvSpPr>
        <xdr:spPr bwMode="auto">
          <a:xfrm>
            <a:off x="1419" y="68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6" name="Freeform 234">
            <a:extLst>
              <a:ext uri="{FF2B5EF4-FFF2-40B4-BE49-F238E27FC236}">
                <a16:creationId xmlns:a16="http://schemas.microsoft.com/office/drawing/2014/main" id="{2F030B48-F357-4D28-8487-6D52576596FF}"/>
              </a:ext>
            </a:extLst>
          </xdr:cNvPr>
          <xdr:cNvSpPr>
            <a:spLocks/>
          </xdr:cNvSpPr>
        </xdr:nvSpPr>
        <xdr:spPr bwMode="auto">
          <a:xfrm>
            <a:off x="1409"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5" name="Freeform 233">
            <a:extLst>
              <a:ext uri="{FF2B5EF4-FFF2-40B4-BE49-F238E27FC236}">
                <a16:creationId xmlns:a16="http://schemas.microsoft.com/office/drawing/2014/main" id="{913C0878-C95E-4737-87B2-6A659B39F698}"/>
              </a:ext>
            </a:extLst>
          </xdr:cNvPr>
          <xdr:cNvSpPr>
            <a:spLocks/>
          </xdr:cNvSpPr>
        </xdr:nvSpPr>
        <xdr:spPr bwMode="auto">
          <a:xfrm>
            <a:off x="1406" y="72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4" name="Freeform 232">
            <a:extLst>
              <a:ext uri="{FF2B5EF4-FFF2-40B4-BE49-F238E27FC236}">
                <a16:creationId xmlns:a16="http://schemas.microsoft.com/office/drawing/2014/main" id="{1D7169EE-B5F1-4157-8F97-75DF8740A90F}"/>
              </a:ext>
            </a:extLst>
          </xdr:cNvPr>
          <xdr:cNvSpPr>
            <a:spLocks/>
          </xdr:cNvSpPr>
        </xdr:nvSpPr>
        <xdr:spPr bwMode="auto">
          <a:xfrm>
            <a:off x="1376"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3" name="Freeform 231">
            <a:extLst>
              <a:ext uri="{FF2B5EF4-FFF2-40B4-BE49-F238E27FC236}">
                <a16:creationId xmlns:a16="http://schemas.microsoft.com/office/drawing/2014/main" id="{70A8E948-98D4-45FD-9BB7-86CCAA626FA2}"/>
              </a:ext>
            </a:extLst>
          </xdr:cNvPr>
          <xdr:cNvSpPr>
            <a:spLocks/>
          </xdr:cNvSpPr>
        </xdr:nvSpPr>
        <xdr:spPr bwMode="auto">
          <a:xfrm>
            <a:off x="1392" y="7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2" name="Freeform 230">
            <a:extLst>
              <a:ext uri="{FF2B5EF4-FFF2-40B4-BE49-F238E27FC236}">
                <a16:creationId xmlns:a16="http://schemas.microsoft.com/office/drawing/2014/main" id="{845D84E1-81CA-44DD-B1D9-BE12223FE756}"/>
              </a:ext>
            </a:extLst>
          </xdr:cNvPr>
          <xdr:cNvSpPr>
            <a:spLocks/>
          </xdr:cNvSpPr>
        </xdr:nvSpPr>
        <xdr:spPr bwMode="auto">
          <a:xfrm>
            <a:off x="1413" y="55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1" name="Freeform 229">
            <a:extLst>
              <a:ext uri="{FF2B5EF4-FFF2-40B4-BE49-F238E27FC236}">
                <a16:creationId xmlns:a16="http://schemas.microsoft.com/office/drawing/2014/main" id="{47A131CC-D820-4885-BBE7-9CC0812A4C38}"/>
              </a:ext>
            </a:extLst>
          </xdr:cNvPr>
          <xdr:cNvSpPr>
            <a:spLocks/>
          </xdr:cNvSpPr>
        </xdr:nvSpPr>
        <xdr:spPr bwMode="auto">
          <a:xfrm>
            <a:off x="1548"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20" name="Freeform 228">
            <a:extLst>
              <a:ext uri="{FF2B5EF4-FFF2-40B4-BE49-F238E27FC236}">
                <a16:creationId xmlns:a16="http://schemas.microsoft.com/office/drawing/2014/main" id="{ECEFF1D0-33BA-49C3-A1DC-7D35EB38C163}"/>
              </a:ext>
            </a:extLst>
          </xdr:cNvPr>
          <xdr:cNvSpPr>
            <a:spLocks/>
          </xdr:cNvSpPr>
        </xdr:nvSpPr>
        <xdr:spPr bwMode="auto">
          <a:xfrm>
            <a:off x="1526" y="4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9" name="Freeform 227">
            <a:extLst>
              <a:ext uri="{FF2B5EF4-FFF2-40B4-BE49-F238E27FC236}">
                <a16:creationId xmlns:a16="http://schemas.microsoft.com/office/drawing/2014/main" id="{EED1B360-20FF-4E1D-9202-49EBB49049C0}"/>
              </a:ext>
            </a:extLst>
          </xdr:cNvPr>
          <xdr:cNvSpPr>
            <a:spLocks/>
          </xdr:cNvSpPr>
        </xdr:nvSpPr>
        <xdr:spPr bwMode="auto">
          <a:xfrm>
            <a:off x="1364" y="7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8" name="Freeform 226">
            <a:extLst>
              <a:ext uri="{FF2B5EF4-FFF2-40B4-BE49-F238E27FC236}">
                <a16:creationId xmlns:a16="http://schemas.microsoft.com/office/drawing/2014/main" id="{80C957E9-0A6A-4519-9DEF-B2F2A131CA04}"/>
              </a:ext>
            </a:extLst>
          </xdr:cNvPr>
          <xdr:cNvSpPr>
            <a:spLocks/>
          </xdr:cNvSpPr>
        </xdr:nvSpPr>
        <xdr:spPr bwMode="auto">
          <a:xfrm>
            <a:off x="1487" y="7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7" name="Freeform 225">
            <a:extLst>
              <a:ext uri="{FF2B5EF4-FFF2-40B4-BE49-F238E27FC236}">
                <a16:creationId xmlns:a16="http://schemas.microsoft.com/office/drawing/2014/main" id="{D40CB84E-E173-4845-9A7A-625DA4A0A52B}"/>
              </a:ext>
            </a:extLst>
          </xdr:cNvPr>
          <xdr:cNvSpPr>
            <a:spLocks/>
          </xdr:cNvSpPr>
        </xdr:nvSpPr>
        <xdr:spPr bwMode="auto">
          <a:xfrm>
            <a:off x="1497" y="6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6" name="Freeform 224">
            <a:extLst>
              <a:ext uri="{FF2B5EF4-FFF2-40B4-BE49-F238E27FC236}">
                <a16:creationId xmlns:a16="http://schemas.microsoft.com/office/drawing/2014/main" id="{3B24234B-91DF-4ABF-93C2-2346B436990D}"/>
              </a:ext>
            </a:extLst>
          </xdr:cNvPr>
          <xdr:cNvSpPr>
            <a:spLocks/>
          </xdr:cNvSpPr>
        </xdr:nvSpPr>
        <xdr:spPr bwMode="auto">
          <a:xfrm>
            <a:off x="1468" y="71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5" name="Freeform 223">
            <a:extLst>
              <a:ext uri="{FF2B5EF4-FFF2-40B4-BE49-F238E27FC236}">
                <a16:creationId xmlns:a16="http://schemas.microsoft.com/office/drawing/2014/main" id="{F10A27CF-575A-4773-ADEE-676753DABFC6}"/>
              </a:ext>
            </a:extLst>
          </xdr:cNvPr>
          <xdr:cNvSpPr>
            <a:spLocks/>
          </xdr:cNvSpPr>
        </xdr:nvSpPr>
        <xdr:spPr bwMode="auto">
          <a:xfrm>
            <a:off x="1528" y="72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4" name="Freeform 222">
            <a:extLst>
              <a:ext uri="{FF2B5EF4-FFF2-40B4-BE49-F238E27FC236}">
                <a16:creationId xmlns:a16="http://schemas.microsoft.com/office/drawing/2014/main" id="{984972ED-952C-4CD4-9AE4-397796287F86}"/>
              </a:ext>
            </a:extLst>
          </xdr:cNvPr>
          <xdr:cNvSpPr>
            <a:spLocks/>
          </xdr:cNvSpPr>
        </xdr:nvSpPr>
        <xdr:spPr bwMode="auto">
          <a:xfrm>
            <a:off x="1502" y="6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3" name="Freeform 221">
            <a:extLst>
              <a:ext uri="{FF2B5EF4-FFF2-40B4-BE49-F238E27FC236}">
                <a16:creationId xmlns:a16="http://schemas.microsoft.com/office/drawing/2014/main" id="{2455B1E8-D4E7-4A11-BA51-D7C10B5B1EFB}"/>
              </a:ext>
            </a:extLst>
          </xdr:cNvPr>
          <xdr:cNvSpPr>
            <a:spLocks/>
          </xdr:cNvSpPr>
        </xdr:nvSpPr>
        <xdr:spPr bwMode="auto">
          <a:xfrm>
            <a:off x="1459"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2" name="Freeform 220">
            <a:extLst>
              <a:ext uri="{FF2B5EF4-FFF2-40B4-BE49-F238E27FC236}">
                <a16:creationId xmlns:a16="http://schemas.microsoft.com/office/drawing/2014/main" id="{CEAD895D-DA10-418C-B546-4FC664437F68}"/>
              </a:ext>
            </a:extLst>
          </xdr:cNvPr>
          <xdr:cNvSpPr>
            <a:spLocks/>
          </xdr:cNvSpPr>
        </xdr:nvSpPr>
        <xdr:spPr bwMode="auto">
          <a:xfrm>
            <a:off x="1418" y="7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1" name="Freeform 219">
            <a:extLst>
              <a:ext uri="{FF2B5EF4-FFF2-40B4-BE49-F238E27FC236}">
                <a16:creationId xmlns:a16="http://schemas.microsoft.com/office/drawing/2014/main" id="{1966BE91-20B4-451B-8F64-7DB90279A3A2}"/>
              </a:ext>
            </a:extLst>
          </xdr:cNvPr>
          <xdr:cNvSpPr>
            <a:spLocks/>
          </xdr:cNvSpPr>
        </xdr:nvSpPr>
        <xdr:spPr bwMode="auto">
          <a:xfrm>
            <a:off x="1436" y="7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10" name="Freeform 218">
            <a:extLst>
              <a:ext uri="{FF2B5EF4-FFF2-40B4-BE49-F238E27FC236}">
                <a16:creationId xmlns:a16="http://schemas.microsoft.com/office/drawing/2014/main" id="{0C69B623-A292-4EF9-A015-661A24859CAB}"/>
              </a:ext>
            </a:extLst>
          </xdr:cNvPr>
          <xdr:cNvSpPr>
            <a:spLocks/>
          </xdr:cNvSpPr>
        </xdr:nvSpPr>
        <xdr:spPr bwMode="auto">
          <a:xfrm>
            <a:off x="1473"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9" name="Freeform 217">
            <a:extLst>
              <a:ext uri="{FF2B5EF4-FFF2-40B4-BE49-F238E27FC236}">
                <a16:creationId xmlns:a16="http://schemas.microsoft.com/office/drawing/2014/main" id="{9FDBBED4-B07E-49FF-9295-BA365940AA41}"/>
              </a:ext>
            </a:extLst>
          </xdr:cNvPr>
          <xdr:cNvSpPr>
            <a:spLocks/>
          </xdr:cNvSpPr>
        </xdr:nvSpPr>
        <xdr:spPr bwMode="auto">
          <a:xfrm>
            <a:off x="1453"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8" name="Freeform 216">
            <a:extLst>
              <a:ext uri="{FF2B5EF4-FFF2-40B4-BE49-F238E27FC236}">
                <a16:creationId xmlns:a16="http://schemas.microsoft.com/office/drawing/2014/main" id="{8449225F-7003-45A1-99C2-0A50D6F7F3F3}"/>
              </a:ext>
            </a:extLst>
          </xdr:cNvPr>
          <xdr:cNvSpPr>
            <a:spLocks/>
          </xdr:cNvSpPr>
        </xdr:nvSpPr>
        <xdr:spPr bwMode="auto">
          <a:xfrm>
            <a:off x="1404" y="68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7" name="Freeform 215">
            <a:extLst>
              <a:ext uri="{FF2B5EF4-FFF2-40B4-BE49-F238E27FC236}">
                <a16:creationId xmlns:a16="http://schemas.microsoft.com/office/drawing/2014/main" id="{DB06C969-7A12-4256-9146-302F882DF415}"/>
              </a:ext>
            </a:extLst>
          </xdr:cNvPr>
          <xdr:cNvSpPr>
            <a:spLocks/>
          </xdr:cNvSpPr>
        </xdr:nvSpPr>
        <xdr:spPr bwMode="auto">
          <a:xfrm>
            <a:off x="1413" y="74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6" name="Freeform 214">
            <a:extLst>
              <a:ext uri="{FF2B5EF4-FFF2-40B4-BE49-F238E27FC236}">
                <a16:creationId xmlns:a16="http://schemas.microsoft.com/office/drawing/2014/main" id="{8604F180-653A-46C5-B29D-0884DE1FA8D1}"/>
              </a:ext>
            </a:extLst>
          </xdr:cNvPr>
          <xdr:cNvSpPr>
            <a:spLocks/>
          </xdr:cNvSpPr>
        </xdr:nvSpPr>
        <xdr:spPr bwMode="auto">
          <a:xfrm>
            <a:off x="1449" y="71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5" name="Freeform 213">
            <a:extLst>
              <a:ext uri="{FF2B5EF4-FFF2-40B4-BE49-F238E27FC236}">
                <a16:creationId xmlns:a16="http://schemas.microsoft.com/office/drawing/2014/main" id="{B5AB887B-38CA-4F99-BD0E-13768F5FF9B7}"/>
              </a:ext>
            </a:extLst>
          </xdr:cNvPr>
          <xdr:cNvSpPr>
            <a:spLocks/>
          </xdr:cNvSpPr>
        </xdr:nvSpPr>
        <xdr:spPr bwMode="auto">
          <a:xfrm>
            <a:off x="1457" y="7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4" name="Freeform 212">
            <a:extLst>
              <a:ext uri="{FF2B5EF4-FFF2-40B4-BE49-F238E27FC236}">
                <a16:creationId xmlns:a16="http://schemas.microsoft.com/office/drawing/2014/main" id="{01939F25-52C7-4399-A238-21384A2E4D0E}"/>
              </a:ext>
            </a:extLst>
          </xdr:cNvPr>
          <xdr:cNvSpPr>
            <a:spLocks/>
          </xdr:cNvSpPr>
        </xdr:nvSpPr>
        <xdr:spPr bwMode="auto">
          <a:xfrm>
            <a:off x="1441"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3" name="Freeform 211">
            <a:extLst>
              <a:ext uri="{FF2B5EF4-FFF2-40B4-BE49-F238E27FC236}">
                <a16:creationId xmlns:a16="http://schemas.microsoft.com/office/drawing/2014/main" id="{BA9BB215-86DE-4BD9-B754-370F56D93D8F}"/>
              </a:ext>
            </a:extLst>
          </xdr:cNvPr>
          <xdr:cNvSpPr>
            <a:spLocks/>
          </xdr:cNvSpPr>
        </xdr:nvSpPr>
        <xdr:spPr bwMode="auto">
          <a:xfrm>
            <a:off x="1508" y="6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2" name="Freeform 210">
            <a:extLst>
              <a:ext uri="{FF2B5EF4-FFF2-40B4-BE49-F238E27FC236}">
                <a16:creationId xmlns:a16="http://schemas.microsoft.com/office/drawing/2014/main" id="{F923FDC5-2C02-4687-9DE6-705115D8B7AB}"/>
              </a:ext>
            </a:extLst>
          </xdr:cNvPr>
          <xdr:cNvSpPr>
            <a:spLocks/>
          </xdr:cNvSpPr>
        </xdr:nvSpPr>
        <xdr:spPr bwMode="auto">
          <a:xfrm>
            <a:off x="1439" y="6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1" name="Freeform 209">
            <a:extLst>
              <a:ext uri="{FF2B5EF4-FFF2-40B4-BE49-F238E27FC236}">
                <a16:creationId xmlns:a16="http://schemas.microsoft.com/office/drawing/2014/main" id="{63813E68-80A7-47D5-B1D0-5CABD220AFB9}"/>
              </a:ext>
            </a:extLst>
          </xdr:cNvPr>
          <xdr:cNvSpPr>
            <a:spLocks/>
          </xdr:cNvSpPr>
        </xdr:nvSpPr>
        <xdr:spPr bwMode="auto">
          <a:xfrm>
            <a:off x="1481" y="5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400" name="Freeform 208">
            <a:extLst>
              <a:ext uri="{FF2B5EF4-FFF2-40B4-BE49-F238E27FC236}">
                <a16:creationId xmlns:a16="http://schemas.microsoft.com/office/drawing/2014/main" id="{AE80149B-A3C5-45BC-83A4-0BBEBADE4923}"/>
              </a:ext>
            </a:extLst>
          </xdr:cNvPr>
          <xdr:cNvSpPr>
            <a:spLocks/>
          </xdr:cNvSpPr>
        </xdr:nvSpPr>
        <xdr:spPr bwMode="auto">
          <a:xfrm>
            <a:off x="1388" y="69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9" name="Freeform 207">
            <a:extLst>
              <a:ext uri="{FF2B5EF4-FFF2-40B4-BE49-F238E27FC236}">
                <a16:creationId xmlns:a16="http://schemas.microsoft.com/office/drawing/2014/main" id="{1F3F9A67-BE9B-4D2A-9EB4-47DBB7680AED}"/>
              </a:ext>
            </a:extLst>
          </xdr:cNvPr>
          <xdr:cNvSpPr>
            <a:spLocks/>
          </xdr:cNvSpPr>
        </xdr:nvSpPr>
        <xdr:spPr bwMode="auto">
          <a:xfrm>
            <a:off x="1326" y="7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8" name="Freeform 206">
            <a:extLst>
              <a:ext uri="{FF2B5EF4-FFF2-40B4-BE49-F238E27FC236}">
                <a16:creationId xmlns:a16="http://schemas.microsoft.com/office/drawing/2014/main" id="{41F57273-CEC4-4FF6-8CAB-6382A55CF9EE}"/>
              </a:ext>
            </a:extLst>
          </xdr:cNvPr>
          <xdr:cNvSpPr>
            <a:spLocks/>
          </xdr:cNvSpPr>
        </xdr:nvSpPr>
        <xdr:spPr bwMode="auto">
          <a:xfrm>
            <a:off x="1346"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7" name="Freeform 205">
            <a:extLst>
              <a:ext uri="{FF2B5EF4-FFF2-40B4-BE49-F238E27FC236}">
                <a16:creationId xmlns:a16="http://schemas.microsoft.com/office/drawing/2014/main" id="{E394D039-F5BF-4DF5-A4C3-17FEC3EC711F}"/>
              </a:ext>
            </a:extLst>
          </xdr:cNvPr>
          <xdr:cNvSpPr>
            <a:spLocks/>
          </xdr:cNvSpPr>
        </xdr:nvSpPr>
        <xdr:spPr bwMode="auto">
          <a:xfrm>
            <a:off x="1483" y="6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6" name="Freeform 204">
            <a:extLst>
              <a:ext uri="{FF2B5EF4-FFF2-40B4-BE49-F238E27FC236}">
                <a16:creationId xmlns:a16="http://schemas.microsoft.com/office/drawing/2014/main" id="{F2534917-C253-4571-A2B2-209D992570F7}"/>
              </a:ext>
            </a:extLst>
          </xdr:cNvPr>
          <xdr:cNvSpPr>
            <a:spLocks/>
          </xdr:cNvSpPr>
        </xdr:nvSpPr>
        <xdr:spPr bwMode="auto">
          <a:xfrm>
            <a:off x="1378" y="66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5" name="Freeform 203">
            <a:extLst>
              <a:ext uri="{FF2B5EF4-FFF2-40B4-BE49-F238E27FC236}">
                <a16:creationId xmlns:a16="http://schemas.microsoft.com/office/drawing/2014/main" id="{8C025952-BC6B-4BCC-8901-37513AF63A3A}"/>
              </a:ext>
            </a:extLst>
          </xdr:cNvPr>
          <xdr:cNvSpPr>
            <a:spLocks/>
          </xdr:cNvSpPr>
        </xdr:nvSpPr>
        <xdr:spPr bwMode="auto">
          <a:xfrm>
            <a:off x="1448" y="7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4" name="Freeform 202">
            <a:extLst>
              <a:ext uri="{FF2B5EF4-FFF2-40B4-BE49-F238E27FC236}">
                <a16:creationId xmlns:a16="http://schemas.microsoft.com/office/drawing/2014/main" id="{5790229B-6AF4-4153-9AC2-EDBDB85076EF}"/>
              </a:ext>
            </a:extLst>
          </xdr:cNvPr>
          <xdr:cNvSpPr>
            <a:spLocks/>
          </xdr:cNvSpPr>
        </xdr:nvSpPr>
        <xdr:spPr bwMode="auto">
          <a:xfrm>
            <a:off x="1488"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3" name="Freeform 201">
            <a:extLst>
              <a:ext uri="{FF2B5EF4-FFF2-40B4-BE49-F238E27FC236}">
                <a16:creationId xmlns:a16="http://schemas.microsoft.com/office/drawing/2014/main" id="{8B8737E7-00AD-4950-BE9E-E53B99AA200E}"/>
              </a:ext>
            </a:extLst>
          </xdr:cNvPr>
          <xdr:cNvSpPr>
            <a:spLocks/>
          </xdr:cNvSpPr>
        </xdr:nvSpPr>
        <xdr:spPr bwMode="auto">
          <a:xfrm>
            <a:off x="1357"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2" name="Freeform 200">
            <a:extLst>
              <a:ext uri="{FF2B5EF4-FFF2-40B4-BE49-F238E27FC236}">
                <a16:creationId xmlns:a16="http://schemas.microsoft.com/office/drawing/2014/main" id="{FC6EAE9B-658B-45D5-ADD9-7D893F9D2D8B}"/>
              </a:ext>
            </a:extLst>
          </xdr:cNvPr>
          <xdr:cNvSpPr>
            <a:spLocks/>
          </xdr:cNvSpPr>
        </xdr:nvSpPr>
        <xdr:spPr bwMode="auto">
          <a:xfrm>
            <a:off x="1458" y="66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1" name="Freeform 199">
            <a:extLst>
              <a:ext uri="{FF2B5EF4-FFF2-40B4-BE49-F238E27FC236}">
                <a16:creationId xmlns:a16="http://schemas.microsoft.com/office/drawing/2014/main" id="{0E35ABDD-928C-4C5F-876E-CABA707BB780}"/>
              </a:ext>
            </a:extLst>
          </xdr:cNvPr>
          <xdr:cNvSpPr>
            <a:spLocks/>
          </xdr:cNvSpPr>
        </xdr:nvSpPr>
        <xdr:spPr bwMode="auto">
          <a:xfrm>
            <a:off x="1466" y="65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90" name="Freeform 198">
            <a:extLst>
              <a:ext uri="{FF2B5EF4-FFF2-40B4-BE49-F238E27FC236}">
                <a16:creationId xmlns:a16="http://schemas.microsoft.com/office/drawing/2014/main" id="{7CF169F9-B7F7-417B-BEE2-77AD35352A8D}"/>
              </a:ext>
            </a:extLst>
          </xdr:cNvPr>
          <xdr:cNvSpPr>
            <a:spLocks/>
          </xdr:cNvSpPr>
        </xdr:nvSpPr>
        <xdr:spPr bwMode="auto">
          <a:xfrm>
            <a:off x="1507" y="57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9" name="Freeform 197">
            <a:extLst>
              <a:ext uri="{FF2B5EF4-FFF2-40B4-BE49-F238E27FC236}">
                <a16:creationId xmlns:a16="http://schemas.microsoft.com/office/drawing/2014/main" id="{0A715DC4-A900-4A17-98C6-EA2738A254C4}"/>
              </a:ext>
            </a:extLst>
          </xdr:cNvPr>
          <xdr:cNvSpPr>
            <a:spLocks/>
          </xdr:cNvSpPr>
        </xdr:nvSpPr>
        <xdr:spPr bwMode="auto">
          <a:xfrm>
            <a:off x="1464" y="7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8" name="Freeform 196">
            <a:extLst>
              <a:ext uri="{FF2B5EF4-FFF2-40B4-BE49-F238E27FC236}">
                <a16:creationId xmlns:a16="http://schemas.microsoft.com/office/drawing/2014/main" id="{212EE158-D233-4F9A-8C90-2217CED94BC3}"/>
              </a:ext>
            </a:extLst>
          </xdr:cNvPr>
          <xdr:cNvSpPr>
            <a:spLocks/>
          </xdr:cNvSpPr>
        </xdr:nvSpPr>
        <xdr:spPr bwMode="auto">
          <a:xfrm>
            <a:off x="1388" y="6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7" name="Freeform 195">
            <a:extLst>
              <a:ext uri="{FF2B5EF4-FFF2-40B4-BE49-F238E27FC236}">
                <a16:creationId xmlns:a16="http://schemas.microsoft.com/office/drawing/2014/main" id="{A299B620-2CA1-4D74-B25B-C321C2EC533A}"/>
              </a:ext>
            </a:extLst>
          </xdr:cNvPr>
          <xdr:cNvSpPr>
            <a:spLocks/>
          </xdr:cNvSpPr>
        </xdr:nvSpPr>
        <xdr:spPr bwMode="auto">
          <a:xfrm>
            <a:off x="1388" y="73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6" name="Freeform 194">
            <a:extLst>
              <a:ext uri="{FF2B5EF4-FFF2-40B4-BE49-F238E27FC236}">
                <a16:creationId xmlns:a16="http://schemas.microsoft.com/office/drawing/2014/main" id="{EE55ACDA-7839-428B-B287-8D150D027566}"/>
              </a:ext>
            </a:extLst>
          </xdr:cNvPr>
          <xdr:cNvSpPr>
            <a:spLocks/>
          </xdr:cNvSpPr>
        </xdr:nvSpPr>
        <xdr:spPr bwMode="auto">
          <a:xfrm>
            <a:off x="1398" y="76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5" name="Freeform 193">
            <a:extLst>
              <a:ext uri="{FF2B5EF4-FFF2-40B4-BE49-F238E27FC236}">
                <a16:creationId xmlns:a16="http://schemas.microsoft.com/office/drawing/2014/main" id="{3B429222-9B25-4506-B1BF-6B27557512F5}"/>
              </a:ext>
            </a:extLst>
          </xdr:cNvPr>
          <xdr:cNvSpPr>
            <a:spLocks/>
          </xdr:cNvSpPr>
        </xdr:nvSpPr>
        <xdr:spPr bwMode="auto">
          <a:xfrm>
            <a:off x="1463"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4" name="Freeform 192">
            <a:extLst>
              <a:ext uri="{FF2B5EF4-FFF2-40B4-BE49-F238E27FC236}">
                <a16:creationId xmlns:a16="http://schemas.microsoft.com/office/drawing/2014/main" id="{DE2348B9-951A-4586-994A-868E005420A1}"/>
              </a:ext>
            </a:extLst>
          </xdr:cNvPr>
          <xdr:cNvSpPr>
            <a:spLocks/>
          </xdr:cNvSpPr>
        </xdr:nvSpPr>
        <xdr:spPr bwMode="auto">
          <a:xfrm>
            <a:off x="1581" y="5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3" name="Freeform 191">
            <a:extLst>
              <a:ext uri="{FF2B5EF4-FFF2-40B4-BE49-F238E27FC236}">
                <a16:creationId xmlns:a16="http://schemas.microsoft.com/office/drawing/2014/main" id="{2BA67A33-2667-45BB-B654-51F1E5F72EEB}"/>
              </a:ext>
            </a:extLst>
          </xdr:cNvPr>
          <xdr:cNvSpPr>
            <a:spLocks/>
          </xdr:cNvSpPr>
        </xdr:nvSpPr>
        <xdr:spPr bwMode="auto">
          <a:xfrm>
            <a:off x="1512" y="62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2" name="Freeform 190">
            <a:extLst>
              <a:ext uri="{FF2B5EF4-FFF2-40B4-BE49-F238E27FC236}">
                <a16:creationId xmlns:a16="http://schemas.microsoft.com/office/drawing/2014/main" id="{5B09A0C9-9319-4CDC-92D4-A406FB33F6FE}"/>
              </a:ext>
            </a:extLst>
          </xdr:cNvPr>
          <xdr:cNvSpPr>
            <a:spLocks/>
          </xdr:cNvSpPr>
        </xdr:nvSpPr>
        <xdr:spPr bwMode="auto">
          <a:xfrm>
            <a:off x="1508" y="66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1" name="Freeform 189">
            <a:extLst>
              <a:ext uri="{FF2B5EF4-FFF2-40B4-BE49-F238E27FC236}">
                <a16:creationId xmlns:a16="http://schemas.microsoft.com/office/drawing/2014/main" id="{01F6540F-B391-4879-BD77-11A0C0A87E06}"/>
              </a:ext>
            </a:extLst>
          </xdr:cNvPr>
          <xdr:cNvSpPr>
            <a:spLocks/>
          </xdr:cNvSpPr>
        </xdr:nvSpPr>
        <xdr:spPr bwMode="auto">
          <a:xfrm>
            <a:off x="1449" y="68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80" name="Freeform 188">
            <a:extLst>
              <a:ext uri="{FF2B5EF4-FFF2-40B4-BE49-F238E27FC236}">
                <a16:creationId xmlns:a16="http://schemas.microsoft.com/office/drawing/2014/main" id="{EC7CDAFC-114C-4BA6-A323-C9CA6FABE024}"/>
              </a:ext>
            </a:extLst>
          </xdr:cNvPr>
          <xdr:cNvSpPr>
            <a:spLocks/>
          </xdr:cNvSpPr>
        </xdr:nvSpPr>
        <xdr:spPr bwMode="auto">
          <a:xfrm>
            <a:off x="1367" y="68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9" name="Freeform 187">
            <a:extLst>
              <a:ext uri="{FF2B5EF4-FFF2-40B4-BE49-F238E27FC236}">
                <a16:creationId xmlns:a16="http://schemas.microsoft.com/office/drawing/2014/main" id="{1A57B5A9-F3F5-4787-96D5-29CA85C3781C}"/>
              </a:ext>
            </a:extLst>
          </xdr:cNvPr>
          <xdr:cNvSpPr>
            <a:spLocks/>
          </xdr:cNvSpPr>
        </xdr:nvSpPr>
        <xdr:spPr bwMode="auto">
          <a:xfrm>
            <a:off x="1376" y="6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8" name="Freeform 186">
            <a:extLst>
              <a:ext uri="{FF2B5EF4-FFF2-40B4-BE49-F238E27FC236}">
                <a16:creationId xmlns:a16="http://schemas.microsoft.com/office/drawing/2014/main" id="{1DA18E9B-4A75-46FD-A1A7-01507DBFA763}"/>
              </a:ext>
            </a:extLst>
          </xdr:cNvPr>
          <xdr:cNvSpPr>
            <a:spLocks/>
          </xdr:cNvSpPr>
        </xdr:nvSpPr>
        <xdr:spPr bwMode="auto">
          <a:xfrm>
            <a:off x="1377" y="7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7" name="Freeform 185">
            <a:extLst>
              <a:ext uri="{FF2B5EF4-FFF2-40B4-BE49-F238E27FC236}">
                <a16:creationId xmlns:a16="http://schemas.microsoft.com/office/drawing/2014/main" id="{67FB7C2C-4946-4CA3-BC10-F9D4D91B95BC}"/>
              </a:ext>
            </a:extLst>
          </xdr:cNvPr>
          <xdr:cNvSpPr>
            <a:spLocks/>
          </xdr:cNvSpPr>
        </xdr:nvSpPr>
        <xdr:spPr bwMode="auto">
          <a:xfrm>
            <a:off x="1356" y="75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6" name="Freeform 184">
            <a:extLst>
              <a:ext uri="{FF2B5EF4-FFF2-40B4-BE49-F238E27FC236}">
                <a16:creationId xmlns:a16="http://schemas.microsoft.com/office/drawing/2014/main" id="{1ECD5C1E-7C96-4186-99AB-383084F138A5}"/>
              </a:ext>
            </a:extLst>
          </xdr:cNvPr>
          <xdr:cNvSpPr>
            <a:spLocks/>
          </xdr:cNvSpPr>
        </xdr:nvSpPr>
        <xdr:spPr bwMode="auto">
          <a:xfrm>
            <a:off x="1366" y="74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5" name="Freeform 183">
            <a:extLst>
              <a:ext uri="{FF2B5EF4-FFF2-40B4-BE49-F238E27FC236}">
                <a16:creationId xmlns:a16="http://schemas.microsoft.com/office/drawing/2014/main" id="{C0D1F153-D48E-4A09-B0D4-2E7ACEAE1A58}"/>
              </a:ext>
            </a:extLst>
          </xdr:cNvPr>
          <xdr:cNvSpPr>
            <a:spLocks/>
          </xdr:cNvSpPr>
        </xdr:nvSpPr>
        <xdr:spPr bwMode="auto">
          <a:xfrm>
            <a:off x="1338" y="74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4" name="Freeform 182">
            <a:extLst>
              <a:ext uri="{FF2B5EF4-FFF2-40B4-BE49-F238E27FC236}">
                <a16:creationId xmlns:a16="http://schemas.microsoft.com/office/drawing/2014/main" id="{B46D22C0-35DE-4CBD-9DF7-030467900420}"/>
              </a:ext>
            </a:extLst>
          </xdr:cNvPr>
          <xdr:cNvSpPr>
            <a:spLocks/>
          </xdr:cNvSpPr>
        </xdr:nvSpPr>
        <xdr:spPr bwMode="auto">
          <a:xfrm>
            <a:off x="1388" y="7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3" name="Freeform 181">
            <a:extLst>
              <a:ext uri="{FF2B5EF4-FFF2-40B4-BE49-F238E27FC236}">
                <a16:creationId xmlns:a16="http://schemas.microsoft.com/office/drawing/2014/main" id="{8AC6E09F-FB7E-4061-BB82-5A258DBE78BC}"/>
              </a:ext>
            </a:extLst>
          </xdr:cNvPr>
          <xdr:cNvSpPr>
            <a:spLocks/>
          </xdr:cNvSpPr>
        </xdr:nvSpPr>
        <xdr:spPr bwMode="auto">
          <a:xfrm>
            <a:off x="1427" y="64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2" name="Freeform 180">
            <a:extLst>
              <a:ext uri="{FF2B5EF4-FFF2-40B4-BE49-F238E27FC236}">
                <a16:creationId xmlns:a16="http://schemas.microsoft.com/office/drawing/2014/main" id="{2C995496-8F1F-48B0-A5EA-A51DA0035C0C}"/>
              </a:ext>
            </a:extLst>
          </xdr:cNvPr>
          <xdr:cNvSpPr>
            <a:spLocks/>
          </xdr:cNvSpPr>
        </xdr:nvSpPr>
        <xdr:spPr bwMode="auto">
          <a:xfrm>
            <a:off x="1324"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1" name="Freeform 179">
            <a:extLst>
              <a:ext uri="{FF2B5EF4-FFF2-40B4-BE49-F238E27FC236}">
                <a16:creationId xmlns:a16="http://schemas.microsoft.com/office/drawing/2014/main" id="{8D4F1169-9975-477D-BCEE-2D99545A63A3}"/>
              </a:ext>
            </a:extLst>
          </xdr:cNvPr>
          <xdr:cNvSpPr>
            <a:spLocks/>
          </xdr:cNvSpPr>
        </xdr:nvSpPr>
        <xdr:spPr bwMode="auto">
          <a:xfrm>
            <a:off x="1383"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70" name="Freeform 178">
            <a:extLst>
              <a:ext uri="{FF2B5EF4-FFF2-40B4-BE49-F238E27FC236}">
                <a16:creationId xmlns:a16="http://schemas.microsoft.com/office/drawing/2014/main" id="{1FC70D29-0BA4-48C1-92AA-FF83479AADFD}"/>
              </a:ext>
            </a:extLst>
          </xdr:cNvPr>
          <xdr:cNvSpPr>
            <a:spLocks/>
          </xdr:cNvSpPr>
        </xdr:nvSpPr>
        <xdr:spPr bwMode="auto">
          <a:xfrm>
            <a:off x="1327"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9" name="Freeform 177">
            <a:extLst>
              <a:ext uri="{FF2B5EF4-FFF2-40B4-BE49-F238E27FC236}">
                <a16:creationId xmlns:a16="http://schemas.microsoft.com/office/drawing/2014/main" id="{B7B8BA2B-9D06-4243-9A91-70A5E30F5A93}"/>
              </a:ext>
            </a:extLst>
          </xdr:cNvPr>
          <xdr:cNvSpPr>
            <a:spLocks/>
          </xdr:cNvSpPr>
        </xdr:nvSpPr>
        <xdr:spPr bwMode="auto">
          <a:xfrm>
            <a:off x="1407" y="7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8" name="Freeform 176">
            <a:extLst>
              <a:ext uri="{FF2B5EF4-FFF2-40B4-BE49-F238E27FC236}">
                <a16:creationId xmlns:a16="http://schemas.microsoft.com/office/drawing/2014/main" id="{F887D9BC-468D-4BA5-A75B-786C7E6F8594}"/>
              </a:ext>
            </a:extLst>
          </xdr:cNvPr>
          <xdr:cNvSpPr>
            <a:spLocks/>
          </xdr:cNvSpPr>
        </xdr:nvSpPr>
        <xdr:spPr bwMode="auto">
          <a:xfrm>
            <a:off x="1514" y="6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7" name="Freeform 175">
            <a:extLst>
              <a:ext uri="{FF2B5EF4-FFF2-40B4-BE49-F238E27FC236}">
                <a16:creationId xmlns:a16="http://schemas.microsoft.com/office/drawing/2014/main" id="{C8CE4F72-B17D-48C9-A6CA-19F3A820BFA1}"/>
              </a:ext>
            </a:extLst>
          </xdr:cNvPr>
          <xdr:cNvSpPr>
            <a:spLocks/>
          </xdr:cNvSpPr>
        </xdr:nvSpPr>
        <xdr:spPr bwMode="auto">
          <a:xfrm>
            <a:off x="1529" y="56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6" name="Freeform 174">
            <a:extLst>
              <a:ext uri="{FF2B5EF4-FFF2-40B4-BE49-F238E27FC236}">
                <a16:creationId xmlns:a16="http://schemas.microsoft.com/office/drawing/2014/main" id="{BAAEEEF4-29B8-4E82-98A3-03C381B601EA}"/>
              </a:ext>
            </a:extLst>
          </xdr:cNvPr>
          <xdr:cNvSpPr>
            <a:spLocks/>
          </xdr:cNvSpPr>
        </xdr:nvSpPr>
        <xdr:spPr bwMode="auto">
          <a:xfrm>
            <a:off x="1558" y="5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5" name="Freeform 173">
            <a:extLst>
              <a:ext uri="{FF2B5EF4-FFF2-40B4-BE49-F238E27FC236}">
                <a16:creationId xmlns:a16="http://schemas.microsoft.com/office/drawing/2014/main" id="{3862C0E3-69E3-43F3-A6D8-E69896A56CE1}"/>
              </a:ext>
            </a:extLst>
          </xdr:cNvPr>
          <xdr:cNvSpPr>
            <a:spLocks/>
          </xdr:cNvSpPr>
        </xdr:nvSpPr>
        <xdr:spPr bwMode="auto">
          <a:xfrm>
            <a:off x="1588" y="56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4" name="Freeform 172">
            <a:extLst>
              <a:ext uri="{FF2B5EF4-FFF2-40B4-BE49-F238E27FC236}">
                <a16:creationId xmlns:a16="http://schemas.microsoft.com/office/drawing/2014/main" id="{DDF868A0-55C3-4CAE-96A5-870A7C3BF061}"/>
              </a:ext>
            </a:extLst>
          </xdr:cNvPr>
          <xdr:cNvSpPr>
            <a:spLocks/>
          </xdr:cNvSpPr>
        </xdr:nvSpPr>
        <xdr:spPr bwMode="auto">
          <a:xfrm>
            <a:off x="1597" y="53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3" name="Freeform 171">
            <a:extLst>
              <a:ext uri="{FF2B5EF4-FFF2-40B4-BE49-F238E27FC236}">
                <a16:creationId xmlns:a16="http://schemas.microsoft.com/office/drawing/2014/main" id="{03CA2682-57C1-48B5-91FB-FD98023B88E1}"/>
              </a:ext>
            </a:extLst>
          </xdr:cNvPr>
          <xdr:cNvSpPr>
            <a:spLocks/>
          </xdr:cNvSpPr>
        </xdr:nvSpPr>
        <xdr:spPr bwMode="auto">
          <a:xfrm>
            <a:off x="1608" y="43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2" name="Freeform 170">
            <a:extLst>
              <a:ext uri="{FF2B5EF4-FFF2-40B4-BE49-F238E27FC236}">
                <a16:creationId xmlns:a16="http://schemas.microsoft.com/office/drawing/2014/main" id="{3103461C-BC64-4F48-A8C9-D11350839B07}"/>
              </a:ext>
            </a:extLst>
          </xdr:cNvPr>
          <xdr:cNvSpPr>
            <a:spLocks/>
          </xdr:cNvSpPr>
        </xdr:nvSpPr>
        <xdr:spPr bwMode="auto">
          <a:xfrm>
            <a:off x="1591" y="3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1" name="Freeform 169">
            <a:extLst>
              <a:ext uri="{FF2B5EF4-FFF2-40B4-BE49-F238E27FC236}">
                <a16:creationId xmlns:a16="http://schemas.microsoft.com/office/drawing/2014/main" id="{9D2A2244-E932-4417-9D4D-7F0F78B15968}"/>
              </a:ext>
            </a:extLst>
          </xdr:cNvPr>
          <xdr:cNvSpPr>
            <a:spLocks/>
          </xdr:cNvSpPr>
        </xdr:nvSpPr>
        <xdr:spPr bwMode="auto">
          <a:xfrm>
            <a:off x="1413" y="71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60" name="Freeform 168">
            <a:extLst>
              <a:ext uri="{FF2B5EF4-FFF2-40B4-BE49-F238E27FC236}">
                <a16:creationId xmlns:a16="http://schemas.microsoft.com/office/drawing/2014/main" id="{CADE283E-1946-41B4-B624-EFE3C3FFC64C}"/>
              </a:ext>
            </a:extLst>
          </xdr:cNvPr>
          <xdr:cNvSpPr>
            <a:spLocks/>
          </xdr:cNvSpPr>
        </xdr:nvSpPr>
        <xdr:spPr bwMode="auto">
          <a:xfrm>
            <a:off x="1608" y="45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9" name="Freeform 167">
            <a:extLst>
              <a:ext uri="{FF2B5EF4-FFF2-40B4-BE49-F238E27FC236}">
                <a16:creationId xmlns:a16="http://schemas.microsoft.com/office/drawing/2014/main" id="{D23E2074-0042-46A9-968F-B2A071410D68}"/>
              </a:ext>
            </a:extLst>
          </xdr:cNvPr>
          <xdr:cNvSpPr>
            <a:spLocks/>
          </xdr:cNvSpPr>
        </xdr:nvSpPr>
        <xdr:spPr bwMode="auto">
          <a:xfrm>
            <a:off x="1564" y="59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8" name="Freeform 166">
            <a:extLst>
              <a:ext uri="{FF2B5EF4-FFF2-40B4-BE49-F238E27FC236}">
                <a16:creationId xmlns:a16="http://schemas.microsoft.com/office/drawing/2014/main" id="{43B79C6B-07F0-4AE5-99EF-E39FDC0097B2}"/>
              </a:ext>
            </a:extLst>
          </xdr:cNvPr>
          <xdr:cNvSpPr>
            <a:spLocks/>
          </xdr:cNvSpPr>
        </xdr:nvSpPr>
        <xdr:spPr bwMode="auto">
          <a:xfrm>
            <a:off x="1551" y="61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7" name="Freeform 165">
            <a:extLst>
              <a:ext uri="{FF2B5EF4-FFF2-40B4-BE49-F238E27FC236}">
                <a16:creationId xmlns:a16="http://schemas.microsoft.com/office/drawing/2014/main" id="{CCBCBC2E-5644-43A4-9529-59E7F9586A8B}"/>
              </a:ext>
            </a:extLst>
          </xdr:cNvPr>
          <xdr:cNvSpPr>
            <a:spLocks/>
          </xdr:cNvSpPr>
        </xdr:nvSpPr>
        <xdr:spPr bwMode="auto">
          <a:xfrm>
            <a:off x="1546" y="6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6" name="Freeform 164">
            <a:extLst>
              <a:ext uri="{FF2B5EF4-FFF2-40B4-BE49-F238E27FC236}">
                <a16:creationId xmlns:a16="http://schemas.microsoft.com/office/drawing/2014/main" id="{5DB85A4C-D67B-4A90-82F0-DDFCF819DEB2}"/>
              </a:ext>
            </a:extLst>
          </xdr:cNvPr>
          <xdr:cNvSpPr>
            <a:spLocks/>
          </xdr:cNvSpPr>
        </xdr:nvSpPr>
        <xdr:spPr bwMode="auto">
          <a:xfrm>
            <a:off x="1592" y="59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5" name="Freeform 163">
            <a:extLst>
              <a:ext uri="{FF2B5EF4-FFF2-40B4-BE49-F238E27FC236}">
                <a16:creationId xmlns:a16="http://schemas.microsoft.com/office/drawing/2014/main" id="{FBC8E9D1-BE12-47CD-B453-88030E42D49D}"/>
              </a:ext>
            </a:extLst>
          </xdr:cNvPr>
          <xdr:cNvSpPr>
            <a:spLocks/>
          </xdr:cNvSpPr>
        </xdr:nvSpPr>
        <xdr:spPr bwMode="auto">
          <a:xfrm>
            <a:off x="1558" y="5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4" name="Freeform 162">
            <a:extLst>
              <a:ext uri="{FF2B5EF4-FFF2-40B4-BE49-F238E27FC236}">
                <a16:creationId xmlns:a16="http://schemas.microsoft.com/office/drawing/2014/main" id="{80825309-0141-4943-BC6B-769A49C83D77}"/>
              </a:ext>
            </a:extLst>
          </xdr:cNvPr>
          <xdr:cNvSpPr>
            <a:spLocks/>
          </xdr:cNvSpPr>
        </xdr:nvSpPr>
        <xdr:spPr bwMode="auto">
          <a:xfrm>
            <a:off x="1573" y="55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3" name="Freeform 161">
            <a:extLst>
              <a:ext uri="{FF2B5EF4-FFF2-40B4-BE49-F238E27FC236}">
                <a16:creationId xmlns:a16="http://schemas.microsoft.com/office/drawing/2014/main" id="{B9585004-08BF-4BD9-B03F-B919FE18E40E}"/>
              </a:ext>
            </a:extLst>
          </xdr:cNvPr>
          <xdr:cNvSpPr>
            <a:spLocks/>
          </xdr:cNvSpPr>
        </xdr:nvSpPr>
        <xdr:spPr bwMode="auto">
          <a:xfrm>
            <a:off x="1566" y="62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2" name="Freeform 160">
            <a:extLst>
              <a:ext uri="{FF2B5EF4-FFF2-40B4-BE49-F238E27FC236}">
                <a16:creationId xmlns:a16="http://schemas.microsoft.com/office/drawing/2014/main" id="{1CBA9BAA-14CE-4CE2-B21B-A76B5C0D1C38}"/>
              </a:ext>
            </a:extLst>
          </xdr:cNvPr>
          <xdr:cNvSpPr>
            <a:spLocks/>
          </xdr:cNvSpPr>
        </xdr:nvSpPr>
        <xdr:spPr bwMode="auto">
          <a:xfrm>
            <a:off x="1587" y="62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1" name="Freeform 159">
            <a:extLst>
              <a:ext uri="{FF2B5EF4-FFF2-40B4-BE49-F238E27FC236}">
                <a16:creationId xmlns:a16="http://schemas.microsoft.com/office/drawing/2014/main" id="{130D8FDA-5BAF-47C3-ABDC-A6BAFC1D1B07}"/>
              </a:ext>
            </a:extLst>
          </xdr:cNvPr>
          <xdr:cNvSpPr>
            <a:spLocks/>
          </xdr:cNvSpPr>
        </xdr:nvSpPr>
        <xdr:spPr bwMode="auto">
          <a:xfrm>
            <a:off x="1602" y="55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50" name="Freeform 158">
            <a:extLst>
              <a:ext uri="{FF2B5EF4-FFF2-40B4-BE49-F238E27FC236}">
                <a16:creationId xmlns:a16="http://schemas.microsoft.com/office/drawing/2014/main" id="{FCA98B33-F23C-45E4-8E7A-DFC83D1232F6}"/>
              </a:ext>
            </a:extLst>
          </xdr:cNvPr>
          <xdr:cNvSpPr>
            <a:spLocks/>
          </xdr:cNvSpPr>
        </xdr:nvSpPr>
        <xdr:spPr bwMode="auto">
          <a:xfrm>
            <a:off x="1578" y="65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9" name="Freeform 157">
            <a:extLst>
              <a:ext uri="{FF2B5EF4-FFF2-40B4-BE49-F238E27FC236}">
                <a16:creationId xmlns:a16="http://schemas.microsoft.com/office/drawing/2014/main" id="{A8D4F99D-4719-46E3-B061-AF65632AAC03}"/>
              </a:ext>
            </a:extLst>
          </xdr:cNvPr>
          <xdr:cNvSpPr>
            <a:spLocks/>
          </xdr:cNvSpPr>
        </xdr:nvSpPr>
        <xdr:spPr bwMode="auto">
          <a:xfrm>
            <a:off x="1571" y="46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8" name="Freeform 156">
            <a:extLst>
              <a:ext uri="{FF2B5EF4-FFF2-40B4-BE49-F238E27FC236}">
                <a16:creationId xmlns:a16="http://schemas.microsoft.com/office/drawing/2014/main" id="{3BA2D2F3-F3C2-4D2B-B09E-AA5A32E11228}"/>
              </a:ext>
            </a:extLst>
          </xdr:cNvPr>
          <xdr:cNvSpPr>
            <a:spLocks/>
          </xdr:cNvSpPr>
        </xdr:nvSpPr>
        <xdr:spPr bwMode="auto">
          <a:xfrm>
            <a:off x="1573" y="5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7" name="Freeform 155">
            <a:extLst>
              <a:ext uri="{FF2B5EF4-FFF2-40B4-BE49-F238E27FC236}">
                <a16:creationId xmlns:a16="http://schemas.microsoft.com/office/drawing/2014/main" id="{84CACD07-9F17-4BC8-BC28-081D397A1B5C}"/>
              </a:ext>
            </a:extLst>
          </xdr:cNvPr>
          <xdr:cNvSpPr>
            <a:spLocks/>
          </xdr:cNvSpPr>
        </xdr:nvSpPr>
        <xdr:spPr bwMode="auto">
          <a:xfrm>
            <a:off x="1572" y="64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6" name="Freeform 154">
            <a:extLst>
              <a:ext uri="{FF2B5EF4-FFF2-40B4-BE49-F238E27FC236}">
                <a16:creationId xmlns:a16="http://schemas.microsoft.com/office/drawing/2014/main" id="{BEDF2877-ABB7-4868-977D-693B0A8B6718}"/>
              </a:ext>
            </a:extLst>
          </xdr:cNvPr>
          <xdr:cNvSpPr>
            <a:spLocks/>
          </xdr:cNvSpPr>
        </xdr:nvSpPr>
        <xdr:spPr bwMode="auto">
          <a:xfrm>
            <a:off x="1594" y="63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5" name="Freeform 153">
            <a:extLst>
              <a:ext uri="{FF2B5EF4-FFF2-40B4-BE49-F238E27FC236}">
                <a16:creationId xmlns:a16="http://schemas.microsoft.com/office/drawing/2014/main" id="{399CF513-0066-46F6-B78B-4A8514BA35C0}"/>
              </a:ext>
            </a:extLst>
          </xdr:cNvPr>
          <xdr:cNvSpPr>
            <a:spLocks/>
          </xdr:cNvSpPr>
        </xdr:nvSpPr>
        <xdr:spPr bwMode="auto">
          <a:xfrm>
            <a:off x="1642"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4" name="Freeform 152">
            <a:extLst>
              <a:ext uri="{FF2B5EF4-FFF2-40B4-BE49-F238E27FC236}">
                <a16:creationId xmlns:a16="http://schemas.microsoft.com/office/drawing/2014/main" id="{D76688D2-4AC2-45A6-8720-81A2A30499D6}"/>
              </a:ext>
            </a:extLst>
          </xdr:cNvPr>
          <xdr:cNvSpPr>
            <a:spLocks/>
          </xdr:cNvSpPr>
        </xdr:nvSpPr>
        <xdr:spPr bwMode="auto">
          <a:xfrm>
            <a:off x="1587" y="5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3" name="Freeform 151">
            <a:extLst>
              <a:ext uri="{FF2B5EF4-FFF2-40B4-BE49-F238E27FC236}">
                <a16:creationId xmlns:a16="http://schemas.microsoft.com/office/drawing/2014/main" id="{B5702CA0-D588-4CDB-A3FF-926D4070312E}"/>
              </a:ext>
            </a:extLst>
          </xdr:cNvPr>
          <xdr:cNvSpPr>
            <a:spLocks/>
          </xdr:cNvSpPr>
        </xdr:nvSpPr>
        <xdr:spPr bwMode="auto">
          <a:xfrm>
            <a:off x="1618" y="49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2" name="Freeform 150">
            <a:extLst>
              <a:ext uri="{FF2B5EF4-FFF2-40B4-BE49-F238E27FC236}">
                <a16:creationId xmlns:a16="http://schemas.microsoft.com/office/drawing/2014/main" id="{FF743BCC-A14B-4C2B-86A5-E01E7F637420}"/>
              </a:ext>
            </a:extLst>
          </xdr:cNvPr>
          <xdr:cNvSpPr>
            <a:spLocks/>
          </xdr:cNvSpPr>
        </xdr:nvSpPr>
        <xdr:spPr bwMode="auto">
          <a:xfrm>
            <a:off x="1487" y="6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1" name="Freeform 149">
            <a:extLst>
              <a:ext uri="{FF2B5EF4-FFF2-40B4-BE49-F238E27FC236}">
                <a16:creationId xmlns:a16="http://schemas.microsoft.com/office/drawing/2014/main" id="{8A369CA3-468A-4FED-AF7C-0FDE4CFAF352}"/>
              </a:ext>
            </a:extLst>
          </xdr:cNvPr>
          <xdr:cNvSpPr>
            <a:spLocks/>
          </xdr:cNvSpPr>
        </xdr:nvSpPr>
        <xdr:spPr bwMode="auto">
          <a:xfrm>
            <a:off x="1549" y="50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40" name="Freeform 148">
            <a:extLst>
              <a:ext uri="{FF2B5EF4-FFF2-40B4-BE49-F238E27FC236}">
                <a16:creationId xmlns:a16="http://schemas.microsoft.com/office/drawing/2014/main" id="{14606B62-F6AB-42FA-9744-E6EF047D8C05}"/>
              </a:ext>
            </a:extLst>
          </xdr:cNvPr>
          <xdr:cNvSpPr>
            <a:spLocks/>
          </xdr:cNvSpPr>
        </xdr:nvSpPr>
        <xdr:spPr bwMode="auto">
          <a:xfrm>
            <a:off x="1574" y="51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9" name="Freeform 147">
            <a:extLst>
              <a:ext uri="{FF2B5EF4-FFF2-40B4-BE49-F238E27FC236}">
                <a16:creationId xmlns:a16="http://schemas.microsoft.com/office/drawing/2014/main" id="{824C5415-4C83-4D99-939F-CC53D700428D}"/>
              </a:ext>
            </a:extLst>
          </xdr:cNvPr>
          <xdr:cNvSpPr>
            <a:spLocks/>
          </xdr:cNvSpPr>
        </xdr:nvSpPr>
        <xdr:spPr bwMode="auto">
          <a:xfrm>
            <a:off x="1587" y="6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8" name="Freeform 146">
            <a:extLst>
              <a:ext uri="{FF2B5EF4-FFF2-40B4-BE49-F238E27FC236}">
                <a16:creationId xmlns:a16="http://schemas.microsoft.com/office/drawing/2014/main" id="{99C531A4-4977-4DF4-AD1E-A54D4E4ADBE5}"/>
              </a:ext>
            </a:extLst>
          </xdr:cNvPr>
          <xdr:cNvSpPr>
            <a:spLocks/>
          </xdr:cNvSpPr>
        </xdr:nvSpPr>
        <xdr:spPr bwMode="auto">
          <a:xfrm>
            <a:off x="1583" y="49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7" name="Freeform 145">
            <a:extLst>
              <a:ext uri="{FF2B5EF4-FFF2-40B4-BE49-F238E27FC236}">
                <a16:creationId xmlns:a16="http://schemas.microsoft.com/office/drawing/2014/main" id="{C16FCE70-EDAF-48DC-97F9-92A97AB45028}"/>
              </a:ext>
            </a:extLst>
          </xdr:cNvPr>
          <xdr:cNvSpPr>
            <a:spLocks/>
          </xdr:cNvSpPr>
        </xdr:nvSpPr>
        <xdr:spPr bwMode="auto">
          <a:xfrm>
            <a:off x="1593" y="5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6" name="Freeform 144">
            <a:extLst>
              <a:ext uri="{FF2B5EF4-FFF2-40B4-BE49-F238E27FC236}">
                <a16:creationId xmlns:a16="http://schemas.microsoft.com/office/drawing/2014/main" id="{F0506658-0840-48D2-AAF9-55099B363BC5}"/>
              </a:ext>
            </a:extLst>
          </xdr:cNvPr>
          <xdr:cNvSpPr>
            <a:spLocks/>
          </xdr:cNvSpPr>
        </xdr:nvSpPr>
        <xdr:spPr bwMode="auto">
          <a:xfrm>
            <a:off x="1587" y="39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5" name="Freeform 143">
            <a:extLst>
              <a:ext uri="{FF2B5EF4-FFF2-40B4-BE49-F238E27FC236}">
                <a16:creationId xmlns:a16="http://schemas.microsoft.com/office/drawing/2014/main" id="{C1A6316F-682E-4D65-9499-C12FA0CF3BD3}"/>
              </a:ext>
            </a:extLst>
          </xdr:cNvPr>
          <xdr:cNvSpPr>
            <a:spLocks/>
          </xdr:cNvSpPr>
        </xdr:nvSpPr>
        <xdr:spPr bwMode="auto">
          <a:xfrm>
            <a:off x="1521" y="61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4" name="Freeform 142">
            <a:extLst>
              <a:ext uri="{FF2B5EF4-FFF2-40B4-BE49-F238E27FC236}">
                <a16:creationId xmlns:a16="http://schemas.microsoft.com/office/drawing/2014/main" id="{A8DCB523-98F6-468D-A571-DF7FD9CC4E68}"/>
              </a:ext>
            </a:extLst>
          </xdr:cNvPr>
          <xdr:cNvSpPr>
            <a:spLocks/>
          </xdr:cNvSpPr>
        </xdr:nvSpPr>
        <xdr:spPr bwMode="auto">
          <a:xfrm>
            <a:off x="1081" y="3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3" name="Freeform 141">
            <a:extLst>
              <a:ext uri="{FF2B5EF4-FFF2-40B4-BE49-F238E27FC236}">
                <a16:creationId xmlns:a16="http://schemas.microsoft.com/office/drawing/2014/main" id="{C2E92824-20D0-4CF6-97CF-4D52D5A43B05}"/>
              </a:ext>
            </a:extLst>
          </xdr:cNvPr>
          <xdr:cNvSpPr>
            <a:spLocks/>
          </xdr:cNvSpPr>
        </xdr:nvSpPr>
        <xdr:spPr bwMode="auto">
          <a:xfrm>
            <a:off x="1197" y="3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2" name="Freeform 140">
            <a:extLst>
              <a:ext uri="{FF2B5EF4-FFF2-40B4-BE49-F238E27FC236}">
                <a16:creationId xmlns:a16="http://schemas.microsoft.com/office/drawing/2014/main" id="{F4DAD5DE-CFF2-45C1-9F34-4267C8273E31}"/>
              </a:ext>
            </a:extLst>
          </xdr:cNvPr>
          <xdr:cNvSpPr>
            <a:spLocks/>
          </xdr:cNvSpPr>
        </xdr:nvSpPr>
        <xdr:spPr bwMode="auto">
          <a:xfrm>
            <a:off x="1114" y="28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1" name="Freeform 139">
            <a:extLst>
              <a:ext uri="{FF2B5EF4-FFF2-40B4-BE49-F238E27FC236}">
                <a16:creationId xmlns:a16="http://schemas.microsoft.com/office/drawing/2014/main" id="{46D0CD44-242A-4518-9D0F-D6CC030F01A9}"/>
              </a:ext>
            </a:extLst>
          </xdr:cNvPr>
          <xdr:cNvSpPr>
            <a:spLocks/>
          </xdr:cNvSpPr>
        </xdr:nvSpPr>
        <xdr:spPr bwMode="auto">
          <a:xfrm>
            <a:off x="1084" y="49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30" name="Freeform 138">
            <a:extLst>
              <a:ext uri="{FF2B5EF4-FFF2-40B4-BE49-F238E27FC236}">
                <a16:creationId xmlns:a16="http://schemas.microsoft.com/office/drawing/2014/main" id="{06FB2837-8856-445B-AEB3-97E4C0D3D338}"/>
              </a:ext>
            </a:extLst>
          </xdr:cNvPr>
          <xdr:cNvSpPr>
            <a:spLocks/>
          </xdr:cNvSpPr>
        </xdr:nvSpPr>
        <xdr:spPr bwMode="auto">
          <a:xfrm>
            <a:off x="1096" y="48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9" name="Freeform 137">
            <a:extLst>
              <a:ext uri="{FF2B5EF4-FFF2-40B4-BE49-F238E27FC236}">
                <a16:creationId xmlns:a16="http://schemas.microsoft.com/office/drawing/2014/main" id="{18204A76-5F0C-4563-847D-E8F227C58A03}"/>
              </a:ext>
            </a:extLst>
          </xdr:cNvPr>
          <xdr:cNvSpPr>
            <a:spLocks/>
          </xdr:cNvSpPr>
        </xdr:nvSpPr>
        <xdr:spPr bwMode="auto">
          <a:xfrm>
            <a:off x="1093" y="48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8" name="Freeform 136">
            <a:extLst>
              <a:ext uri="{FF2B5EF4-FFF2-40B4-BE49-F238E27FC236}">
                <a16:creationId xmlns:a16="http://schemas.microsoft.com/office/drawing/2014/main" id="{5458E005-EB40-432D-97AB-E74597CD4098}"/>
              </a:ext>
            </a:extLst>
          </xdr:cNvPr>
          <xdr:cNvSpPr>
            <a:spLocks/>
          </xdr:cNvSpPr>
        </xdr:nvSpPr>
        <xdr:spPr bwMode="auto">
          <a:xfrm>
            <a:off x="1028" y="59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7" name="Freeform 135">
            <a:extLst>
              <a:ext uri="{FF2B5EF4-FFF2-40B4-BE49-F238E27FC236}">
                <a16:creationId xmlns:a16="http://schemas.microsoft.com/office/drawing/2014/main" id="{6EC1B43B-057A-4708-AFA3-8ECB6C1C7F05}"/>
              </a:ext>
            </a:extLst>
          </xdr:cNvPr>
          <xdr:cNvSpPr>
            <a:spLocks/>
          </xdr:cNvSpPr>
        </xdr:nvSpPr>
        <xdr:spPr bwMode="auto">
          <a:xfrm>
            <a:off x="1013" y="53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6" name="Freeform 134">
            <a:extLst>
              <a:ext uri="{FF2B5EF4-FFF2-40B4-BE49-F238E27FC236}">
                <a16:creationId xmlns:a16="http://schemas.microsoft.com/office/drawing/2014/main" id="{47ADA4B4-C7F6-4804-B344-9739EFE193D6}"/>
              </a:ext>
            </a:extLst>
          </xdr:cNvPr>
          <xdr:cNvSpPr>
            <a:spLocks/>
          </xdr:cNvSpPr>
        </xdr:nvSpPr>
        <xdr:spPr bwMode="auto">
          <a:xfrm>
            <a:off x="979" y="62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5" name="Freeform 133">
            <a:extLst>
              <a:ext uri="{FF2B5EF4-FFF2-40B4-BE49-F238E27FC236}">
                <a16:creationId xmlns:a16="http://schemas.microsoft.com/office/drawing/2014/main" id="{7373D291-C90E-4563-A32E-717EEE669273}"/>
              </a:ext>
            </a:extLst>
          </xdr:cNvPr>
          <xdr:cNvSpPr>
            <a:spLocks/>
          </xdr:cNvSpPr>
        </xdr:nvSpPr>
        <xdr:spPr bwMode="auto">
          <a:xfrm>
            <a:off x="967" y="7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4" name="Freeform 132">
            <a:extLst>
              <a:ext uri="{FF2B5EF4-FFF2-40B4-BE49-F238E27FC236}">
                <a16:creationId xmlns:a16="http://schemas.microsoft.com/office/drawing/2014/main" id="{13449F8A-7C91-4D9A-8AE6-0D4B6DE18CE7}"/>
              </a:ext>
            </a:extLst>
          </xdr:cNvPr>
          <xdr:cNvSpPr>
            <a:spLocks/>
          </xdr:cNvSpPr>
        </xdr:nvSpPr>
        <xdr:spPr bwMode="auto">
          <a:xfrm>
            <a:off x="998" y="6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3" name="Freeform 131">
            <a:extLst>
              <a:ext uri="{FF2B5EF4-FFF2-40B4-BE49-F238E27FC236}">
                <a16:creationId xmlns:a16="http://schemas.microsoft.com/office/drawing/2014/main" id="{16D53336-615F-40EC-9646-C8548B7B61BF}"/>
              </a:ext>
            </a:extLst>
          </xdr:cNvPr>
          <xdr:cNvSpPr>
            <a:spLocks/>
          </xdr:cNvSpPr>
        </xdr:nvSpPr>
        <xdr:spPr bwMode="auto">
          <a:xfrm>
            <a:off x="968" y="69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2" name="Freeform 130">
            <a:extLst>
              <a:ext uri="{FF2B5EF4-FFF2-40B4-BE49-F238E27FC236}">
                <a16:creationId xmlns:a16="http://schemas.microsoft.com/office/drawing/2014/main" id="{BED9B42D-A10C-43BE-8543-55F3C0F6A90E}"/>
              </a:ext>
            </a:extLst>
          </xdr:cNvPr>
          <xdr:cNvSpPr>
            <a:spLocks/>
          </xdr:cNvSpPr>
        </xdr:nvSpPr>
        <xdr:spPr bwMode="auto">
          <a:xfrm>
            <a:off x="1052" y="5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1" name="Freeform 129">
            <a:extLst>
              <a:ext uri="{FF2B5EF4-FFF2-40B4-BE49-F238E27FC236}">
                <a16:creationId xmlns:a16="http://schemas.microsoft.com/office/drawing/2014/main" id="{1D2EF1F7-05D6-4743-81BA-F668122563B3}"/>
              </a:ext>
            </a:extLst>
          </xdr:cNvPr>
          <xdr:cNvSpPr>
            <a:spLocks/>
          </xdr:cNvSpPr>
        </xdr:nvSpPr>
        <xdr:spPr bwMode="auto">
          <a:xfrm>
            <a:off x="987" y="6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20" name="Freeform 128">
            <a:extLst>
              <a:ext uri="{FF2B5EF4-FFF2-40B4-BE49-F238E27FC236}">
                <a16:creationId xmlns:a16="http://schemas.microsoft.com/office/drawing/2014/main" id="{C6122FA9-87E5-4996-8E38-66B5EFC3E8A0}"/>
              </a:ext>
            </a:extLst>
          </xdr:cNvPr>
          <xdr:cNvSpPr>
            <a:spLocks/>
          </xdr:cNvSpPr>
        </xdr:nvSpPr>
        <xdr:spPr bwMode="auto">
          <a:xfrm>
            <a:off x="931" y="7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9" name="Freeform 127">
            <a:extLst>
              <a:ext uri="{FF2B5EF4-FFF2-40B4-BE49-F238E27FC236}">
                <a16:creationId xmlns:a16="http://schemas.microsoft.com/office/drawing/2014/main" id="{35720088-5566-4345-9F5D-560D37C3B91A}"/>
              </a:ext>
            </a:extLst>
          </xdr:cNvPr>
          <xdr:cNvSpPr>
            <a:spLocks/>
          </xdr:cNvSpPr>
        </xdr:nvSpPr>
        <xdr:spPr bwMode="auto">
          <a:xfrm>
            <a:off x="986"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8" name="Freeform 126">
            <a:extLst>
              <a:ext uri="{FF2B5EF4-FFF2-40B4-BE49-F238E27FC236}">
                <a16:creationId xmlns:a16="http://schemas.microsoft.com/office/drawing/2014/main" id="{F7390AC9-74DF-480A-90BA-91307BC4BEA5}"/>
              </a:ext>
            </a:extLst>
          </xdr:cNvPr>
          <xdr:cNvSpPr>
            <a:spLocks/>
          </xdr:cNvSpPr>
        </xdr:nvSpPr>
        <xdr:spPr bwMode="auto">
          <a:xfrm>
            <a:off x="1001" y="65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7" name="Freeform 125">
            <a:extLst>
              <a:ext uri="{FF2B5EF4-FFF2-40B4-BE49-F238E27FC236}">
                <a16:creationId xmlns:a16="http://schemas.microsoft.com/office/drawing/2014/main" id="{3173A265-173B-467D-B9B9-A6DADA6C48DA}"/>
              </a:ext>
            </a:extLst>
          </xdr:cNvPr>
          <xdr:cNvSpPr>
            <a:spLocks/>
          </xdr:cNvSpPr>
        </xdr:nvSpPr>
        <xdr:spPr bwMode="auto">
          <a:xfrm>
            <a:off x="1037" y="64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6" name="Freeform 124">
            <a:extLst>
              <a:ext uri="{FF2B5EF4-FFF2-40B4-BE49-F238E27FC236}">
                <a16:creationId xmlns:a16="http://schemas.microsoft.com/office/drawing/2014/main" id="{513AF0A9-0C18-4333-A189-C2CF47344272}"/>
              </a:ext>
            </a:extLst>
          </xdr:cNvPr>
          <xdr:cNvSpPr>
            <a:spLocks/>
          </xdr:cNvSpPr>
        </xdr:nvSpPr>
        <xdr:spPr bwMode="auto">
          <a:xfrm>
            <a:off x="1031"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5" name="Freeform 123">
            <a:extLst>
              <a:ext uri="{FF2B5EF4-FFF2-40B4-BE49-F238E27FC236}">
                <a16:creationId xmlns:a16="http://schemas.microsoft.com/office/drawing/2014/main" id="{839C3EC8-0A37-4441-B1B7-0D82BF2A8270}"/>
              </a:ext>
            </a:extLst>
          </xdr:cNvPr>
          <xdr:cNvSpPr>
            <a:spLocks/>
          </xdr:cNvSpPr>
        </xdr:nvSpPr>
        <xdr:spPr bwMode="auto">
          <a:xfrm>
            <a:off x="1047" y="67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4" name="Freeform 122">
            <a:extLst>
              <a:ext uri="{FF2B5EF4-FFF2-40B4-BE49-F238E27FC236}">
                <a16:creationId xmlns:a16="http://schemas.microsoft.com/office/drawing/2014/main" id="{6E398A8B-BA41-4503-8216-CAEE48791377}"/>
              </a:ext>
            </a:extLst>
          </xdr:cNvPr>
          <xdr:cNvSpPr>
            <a:spLocks/>
          </xdr:cNvSpPr>
        </xdr:nvSpPr>
        <xdr:spPr bwMode="auto">
          <a:xfrm>
            <a:off x="1172" y="37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3" name="Freeform 121">
            <a:extLst>
              <a:ext uri="{FF2B5EF4-FFF2-40B4-BE49-F238E27FC236}">
                <a16:creationId xmlns:a16="http://schemas.microsoft.com/office/drawing/2014/main" id="{68BB1F22-24EE-4761-B184-C592C7B3BA2C}"/>
              </a:ext>
            </a:extLst>
          </xdr:cNvPr>
          <xdr:cNvSpPr>
            <a:spLocks/>
          </xdr:cNvSpPr>
        </xdr:nvSpPr>
        <xdr:spPr bwMode="auto">
          <a:xfrm>
            <a:off x="1153" y="3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2" name="Freeform 120">
            <a:extLst>
              <a:ext uri="{FF2B5EF4-FFF2-40B4-BE49-F238E27FC236}">
                <a16:creationId xmlns:a16="http://schemas.microsoft.com/office/drawing/2014/main" id="{80772CE1-7711-4B8D-911D-324B36ADFCCF}"/>
              </a:ext>
            </a:extLst>
          </xdr:cNvPr>
          <xdr:cNvSpPr>
            <a:spLocks/>
          </xdr:cNvSpPr>
        </xdr:nvSpPr>
        <xdr:spPr bwMode="auto">
          <a:xfrm>
            <a:off x="1107" y="42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1" name="Freeform 119">
            <a:extLst>
              <a:ext uri="{FF2B5EF4-FFF2-40B4-BE49-F238E27FC236}">
                <a16:creationId xmlns:a16="http://schemas.microsoft.com/office/drawing/2014/main" id="{D775F872-7E9C-4E24-991E-84BBACF03B85}"/>
              </a:ext>
            </a:extLst>
          </xdr:cNvPr>
          <xdr:cNvSpPr>
            <a:spLocks/>
          </xdr:cNvSpPr>
        </xdr:nvSpPr>
        <xdr:spPr bwMode="auto">
          <a:xfrm>
            <a:off x="1286" y="31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10" name="Freeform 118">
            <a:extLst>
              <a:ext uri="{FF2B5EF4-FFF2-40B4-BE49-F238E27FC236}">
                <a16:creationId xmlns:a16="http://schemas.microsoft.com/office/drawing/2014/main" id="{6ABDFF51-5D33-4471-A0EF-A9E5D32E46C9}"/>
              </a:ext>
            </a:extLst>
          </xdr:cNvPr>
          <xdr:cNvSpPr>
            <a:spLocks/>
          </xdr:cNvSpPr>
        </xdr:nvSpPr>
        <xdr:spPr bwMode="auto">
          <a:xfrm>
            <a:off x="1266" y="35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9" name="Freeform 117">
            <a:extLst>
              <a:ext uri="{FF2B5EF4-FFF2-40B4-BE49-F238E27FC236}">
                <a16:creationId xmlns:a16="http://schemas.microsoft.com/office/drawing/2014/main" id="{A1BCE2DF-2BF2-4B31-8FD4-50874C55AA93}"/>
              </a:ext>
            </a:extLst>
          </xdr:cNvPr>
          <xdr:cNvSpPr>
            <a:spLocks/>
          </xdr:cNvSpPr>
        </xdr:nvSpPr>
        <xdr:spPr bwMode="auto">
          <a:xfrm>
            <a:off x="1149" y="3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8" name="Freeform 116">
            <a:extLst>
              <a:ext uri="{FF2B5EF4-FFF2-40B4-BE49-F238E27FC236}">
                <a16:creationId xmlns:a16="http://schemas.microsoft.com/office/drawing/2014/main" id="{37E34A5B-1E86-4182-A852-33882A145D85}"/>
              </a:ext>
            </a:extLst>
          </xdr:cNvPr>
          <xdr:cNvSpPr>
            <a:spLocks/>
          </xdr:cNvSpPr>
        </xdr:nvSpPr>
        <xdr:spPr bwMode="auto">
          <a:xfrm>
            <a:off x="1087" y="3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7" name="Freeform 115">
            <a:extLst>
              <a:ext uri="{FF2B5EF4-FFF2-40B4-BE49-F238E27FC236}">
                <a16:creationId xmlns:a16="http://schemas.microsoft.com/office/drawing/2014/main" id="{6E0A2606-ABCF-45A3-8EC4-06C1E3F15B1A}"/>
              </a:ext>
            </a:extLst>
          </xdr:cNvPr>
          <xdr:cNvSpPr>
            <a:spLocks/>
          </xdr:cNvSpPr>
        </xdr:nvSpPr>
        <xdr:spPr bwMode="auto">
          <a:xfrm>
            <a:off x="1147" y="56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6" name="Freeform 114">
            <a:extLst>
              <a:ext uri="{FF2B5EF4-FFF2-40B4-BE49-F238E27FC236}">
                <a16:creationId xmlns:a16="http://schemas.microsoft.com/office/drawing/2014/main" id="{A2EF9D2E-EF3D-4726-8825-935661030B99}"/>
              </a:ext>
            </a:extLst>
          </xdr:cNvPr>
          <xdr:cNvSpPr>
            <a:spLocks/>
          </xdr:cNvSpPr>
        </xdr:nvSpPr>
        <xdr:spPr bwMode="auto">
          <a:xfrm>
            <a:off x="1103" y="33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5" name="Freeform 113">
            <a:extLst>
              <a:ext uri="{FF2B5EF4-FFF2-40B4-BE49-F238E27FC236}">
                <a16:creationId xmlns:a16="http://schemas.microsoft.com/office/drawing/2014/main" id="{4FAF6298-0F0C-4BFB-B30B-15DB403CE124}"/>
              </a:ext>
            </a:extLst>
          </xdr:cNvPr>
          <xdr:cNvSpPr>
            <a:spLocks/>
          </xdr:cNvSpPr>
        </xdr:nvSpPr>
        <xdr:spPr bwMode="auto">
          <a:xfrm>
            <a:off x="1173" y="4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4" name="Freeform 112">
            <a:extLst>
              <a:ext uri="{FF2B5EF4-FFF2-40B4-BE49-F238E27FC236}">
                <a16:creationId xmlns:a16="http://schemas.microsoft.com/office/drawing/2014/main" id="{40E953FD-A121-4512-B439-A8DA9A415660}"/>
              </a:ext>
            </a:extLst>
          </xdr:cNvPr>
          <xdr:cNvSpPr>
            <a:spLocks/>
          </xdr:cNvSpPr>
        </xdr:nvSpPr>
        <xdr:spPr bwMode="auto">
          <a:xfrm>
            <a:off x="1104" y="40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3" name="Freeform 111">
            <a:extLst>
              <a:ext uri="{FF2B5EF4-FFF2-40B4-BE49-F238E27FC236}">
                <a16:creationId xmlns:a16="http://schemas.microsoft.com/office/drawing/2014/main" id="{7FADD68C-B858-4580-8E25-4C8FF98C49A1}"/>
              </a:ext>
            </a:extLst>
          </xdr:cNvPr>
          <xdr:cNvSpPr>
            <a:spLocks/>
          </xdr:cNvSpPr>
        </xdr:nvSpPr>
        <xdr:spPr bwMode="auto">
          <a:xfrm>
            <a:off x="999" y="4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2" name="Freeform 110">
            <a:extLst>
              <a:ext uri="{FF2B5EF4-FFF2-40B4-BE49-F238E27FC236}">
                <a16:creationId xmlns:a16="http://schemas.microsoft.com/office/drawing/2014/main" id="{46E60C6C-3F6E-411A-AE1B-13E47DCE998A}"/>
              </a:ext>
            </a:extLst>
          </xdr:cNvPr>
          <xdr:cNvSpPr>
            <a:spLocks/>
          </xdr:cNvSpPr>
        </xdr:nvSpPr>
        <xdr:spPr bwMode="auto">
          <a:xfrm>
            <a:off x="966" y="63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1" name="Freeform 109">
            <a:extLst>
              <a:ext uri="{FF2B5EF4-FFF2-40B4-BE49-F238E27FC236}">
                <a16:creationId xmlns:a16="http://schemas.microsoft.com/office/drawing/2014/main" id="{B3E237D5-6F6E-4061-B7BF-00371FE558FD}"/>
              </a:ext>
            </a:extLst>
          </xdr:cNvPr>
          <xdr:cNvSpPr>
            <a:spLocks/>
          </xdr:cNvSpPr>
        </xdr:nvSpPr>
        <xdr:spPr bwMode="auto">
          <a:xfrm>
            <a:off x="981" y="4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300" name="Freeform 108">
            <a:extLst>
              <a:ext uri="{FF2B5EF4-FFF2-40B4-BE49-F238E27FC236}">
                <a16:creationId xmlns:a16="http://schemas.microsoft.com/office/drawing/2014/main" id="{54C5DF04-CEE5-4249-9167-D3210E3B0B33}"/>
              </a:ext>
            </a:extLst>
          </xdr:cNvPr>
          <xdr:cNvSpPr>
            <a:spLocks/>
          </xdr:cNvSpPr>
        </xdr:nvSpPr>
        <xdr:spPr bwMode="auto">
          <a:xfrm>
            <a:off x="988" y="41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9" name="Freeform 107">
            <a:extLst>
              <a:ext uri="{FF2B5EF4-FFF2-40B4-BE49-F238E27FC236}">
                <a16:creationId xmlns:a16="http://schemas.microsoft.com/office/drawing/2014/main" id="{ED0CD11F-32F9-44FA-ACAB-A4F9C33E3A36}"/>
              </a:ext>
            </a:extLst>
          </xdr:cNvPr>
          <xdr:cNvSpPr>
            <a:spLocks/>
          </xdr:cNvSpPr>
        </xdr:nvSpPr>
        <xdr:spPr bwMode="auto">
          <a:xfrm>
            <a:off x="977" y="48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8" name="Freeform 106">
            <a:extLst>
              <a:ext uri="{FF2B5EF4-FFF2-40B4-BE49-F238E27FC236}">
                <a16:creationId xmlns:a16="http://schemas.microsoft.com/office/drawing/2014/main" id="{282694DC-ABB3-4F0C-9C63-1FCC2B05D72E}"/>
              </a:ext>
            </a:extLst>
          </xdr:cNvPr>
          <xdr:cNvSpPr>
            <a:spLocks/>
          </xdr:cNvSpPr>
        </xdr:nvSpPr>
        <xdr:spPr bwMode="auto">
          <a:xfrm>
            <a:off x="953"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7" name="Freeform 105">
            <a:extLst>
              <a:ext uri="{FF2B5EF4-FFF2-40B4-BE49-F238E27FC236}">
                <a16:creationId xmlns:a16="http://schemas.microsoft.com/office/drawing/2014/main" id="{06467E1B-A7F6-4965-ADC2-EBC0C1A1379C}"/>
              </a:ext>
            </a:extLst>
          </xdr:cNvPr>
          <xdr:cNvSpPr>
            <a:spLocks/>
          </xdr:cNvSpPr>
        </xdr:nvSpPr>
        <xdr:spPr bwMode="auto">
          <a:xfrm>
            <a:off x="949"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6" name="Freeform 104">
            <a:extLst>
              <a:ext uri="{FF2B5EF4-FFF2-40B4-BE49-F238E27FC236}">
                <a16:creationId xmlns:a16="http://schemas.microsoft.com/office/drawing/2014/main" id="{3F3579E8-9648-44DB-A4AC-B69817C90A12}"/>
              </a:ext>
            </a:extLst>
          </xdr:cNvPr>
          <xdr:cNvSpPr>
            <a:spLocks/>
          </xdr:cNvSpPr>
        </xdr:nvSpPr>
        <xdr:spPr bwMode="auto">
          <a:xfrm>
            <a:off x="959" y="6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5" name="Freeform 103">
            <a:extLst>
              <a:ext uri="{FF2B5EF4-FFF2-40B4-BE49-F238E27FC236}">
                <a16:creationId xmlns:a16="http://schemas.microsoft.com/office/drawing/2014/main" id="{A2A34092-AB51-449D-8C6D-126AAE504DE9}"/>
              </a:ext>
            </a:extLst>
          </xdr:cNvPr>
          <xdr:cNvSpPr>
            <a:spLocks/>
          </xdr:cNvSpPr>
        </xdr:nvSpPr>
        <xdr:spPr bwMode="auto">
          <a:xfrm>
            <a:off x="956" y="73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4" name="Freeform 102">
            <a:extLst>
              <a:ext uri="{FF2B5EF4-FFF2-40B4-BE49-F238E27FC236}">
                <a16:creationId xmlns:a16="http://schemas.microsoft.com/office/drawing/2014/main" id="{459748F1-2DBC-44AD-9E04-A04E7234EC2E}"/>
              </a:ext>
            </a:extLst>
          </xdr:cNvPr>
          <xdr:cNvSpPr>
            <a:spLocks/>
          </xdr:cNvSpPr>
        </xdr:nvSpPr>
        <xdr:spPr bwMode="auto">
          <a:xfrm>
            <a:off x="932" y="74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3" name="Freeform 101">
            <a:extLst>
              <a:ext uri="{FF2B5EF4-FFF2-40B4-BE49-F238E27FC236}">
                <a16:creationId xmlns:a16="http://schemas.microsoft.com/office/drawing/2014/main" id="{0767777A-8C9F-4C6F-9E87-B92C6327B50F}"/>
              </a:ext>
            </a:extLst>
          </xdr:cNvPr>
          <xdr:cNvSpPr>
            <a:spLocks/>
          </xdr:cNvSpPr>
        </xdr:nvSpPr>
        <xdr:spPr bwMode="auto">
          <a:xfrm>
            <a:off x="967" y="70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2" name="Freeform 100">
            <a:extLst>
              <a:ext uri="{FF2B5EF4-FFF2-40B4-BE49-F238E27FC236}">
                <a16:creationId xmlns:a16="http://schemas.microsoft.com/office/drawing/2014/main" id="{C335623F-EE57-4DC0-B3F6-07A7BDEC913D}"/>
              </a:ext>
            </a:extLst>
          </xdr:cNvPr>
          <xdr:cNvSpPr>
            <a:spLocks/>
          </xdr:cNvSpPr>
        </xdr:nvSpPr>
        <xdr:spPr bwMode="auto">
          <a:xfrm>
            <a:off x="1051" y="55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1" name="Freeform 99">
            <a:extLst>
              <a:ext uri="{FF2B5EF4-FFF2-40B4-BE49-F238E27FC236}">
                <a16:creationId xmlns:a16="http://schemas.microsoft.com/office/drawing/2014/main" id="{F1DD7CCA-379D-48F8-A9C8-15542C8495D1}"/>
              </a:ext>
            </a:extLst>
          </xdr:cNvPr>
          <xdr:cNvSpPr>
            <a:spLocks/>
          </xdr:cNvSpPr>
        </xdr:nvSpPr>
        <xdr:spPr bwMode="auto">
          <a:xfrm>
            <a:off x="1086" y="5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90" name="Freeform 98">
            <a:extLst>
              <a:ext uri="{FF2B5EF4-FFF2-40B4-BE49-F238E27FC236}">
                <a16:creationId xmlns:a16="http://schemas.microsoft.com/office/drawing/2014/main" id="{4560F1FA-AC79-4FCA-90C8-1F30945C524B}"/>
              </a:ext>
            </a:extLst>
          </xdr:cNvPr>
          <xdr:cNvSpPr>
            <a:spLocks/>
          </xdr:cNvSpPr>
        </xdr:nvSpPr>
        <xdr:spPr bwMode="auto">
          <a:xfrm>
            <a:off x="1003" y="6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9" name="Freeform 97">
            <a:extLst>
              <a:ext uri="{FF2B5EF4-FFF2-40B4-BE49-F238E27FC236}">
                <a16:creationId xmlns:a16="http://schemas.microsoft.com/office/drawing/2014/main" id="{CC3163D2-B230-46C9-8960-20969023218F}"/>
              </a:ext>
            </a:extLst>
          </xdr:cNvPr>
          <xdr:cNvSpPr>
            <a:spLocks/>
          </xdr:cNvSpPr>
        </xdr:nvSpPr>
        <xdr:spPr bwMode="auto">
          <a:xfrm>
            <a:off x="1003" y="65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8" name="Freeform 96">
            <a:extLst>
              <a:ext uri="{FF2B5EF4-FFF2-40B4-BE49-F238E27FC236}">
                <a16:creationId xmlns:a16="http://schemas.microsoft.com/office/drawing/2014/main" id="{DAF66A79-C283-424C-ACA5-9735861C1139}"/>
              </a:ext>
            </a:extLst>
          </xdr:cNvPr>
          <xdr:cNvSpPr>
            <a:spLocks/>
          </xdr:cNvSpPr>
        </xdr:nvSpPr>
        <xdr:spPr bwMode="auto">
          <a:xfrm>
            <a:off x="981" y="66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7" name="Freeform 95">
            <a:extLst>
              <a:ext uri="{FF2B5EF4-FFF2-40B4-BE49-F238E27FC236}">
                <a16:creationId xmlns:a16="http://schemas.microsoft.com/office/drawing/2014/main" id="{42412971-3015-4CA2-9D32-72D0552E85F9}"/>
              </a:ext>
            </a:extLst>
          </xdr:cNvPr>
          <xdr:cNvSpPr>
            <a:spLocks/>
          </xdr:cNvSpPr>
        </xdr:nvSpPr>
        <xdr:spPr bwMode="auto">
          <a:xfrm>
            <a:off x="971" y="68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6" name="Freeform 94">
            <a:extLst>
              <a:ext uri="{FF2B5EF4-FFF2-40B4-BE49-F238E27FC236}">
                <a16:creationId xmlns:a16="http://schemas.microsoft.com/office/drawing/2014/main" id="{677C5012-CA19-42D6-A51D-4E27A233146A}"/>
              </a:ext>
            </a:extLst>
          </xdr:cNvPr>
          <xdr:cNvSpPr>
            <a:spLocks/>
          </xdr:cNvSpPr>
        </xdr:nvSpPr>
        <xdr:spPr bwMode="auto">
          <a:xfrm>
            <a:off x="974"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5" name="Freeform 93">
            <a:extLst>
              <a:ext uri="{FF2B5EF4-FFF2-40B4-BE49-F238E27FC236}">
                <a16:creationId xmlns:a16="http://schemas.microsoft.com/office/drawing/2014/main" id="{148AD970-02C5-41F8-B8D8-C919E3A789FC}"/>
              </a:ext>
            </a:extLst>
          </xdr:cNvPr>
          <xdr:cNvSpPr>
            <a:spLocks/>
          </xdr:cNvSpPr>
        </xdr:nvSpPr>
        <xdr:spPr bwMode="auto">
          <a:xfrm>
            <a:off x="967" y="72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4" name="Freeform 92">
            <a:extLst>
              <a:ext uri="{FF2B5EF4-FFF2-40B4-BE49-F238E27FC236}">
                <a16:creationId xmlns:a16="http://schemas.microsoft.com/office/drawing/2014/main" id="{EEF6EE7B-90E9-4DD3-BFE0-8DCC2F87C7F1}"/>
              </a:ext>
            </a:extLst>
          </xdr:cNvPr>
          <xdr:cNvSpPr>
            <a:spLocks/>
          </xdr:cNvSpPr>
        </xdr:nvSpPr>
        <xdr:spPr bwMode="auto">
          <a:xfrm>
            <a:off x="946"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3" name="Freeform 91">
            <a:extLst>
              <a:ext uri="{FF2B5EF4-FFF2-40B4-BE49-F238E27FC236}">
                <a16:creationId xmlns:a16="http://schemas.microsoft.com/office/drawing/2014/main" id="{A2F7220B-E485-4110-94BC-C3C1895F6008}"/>
              </a:ext>
            </a:extLst>
          </xdr:cNvPr>
          <xdr:cNvSpPr>
            <a:spLocks/>
          </xdr:cNvSpPr>
        </xdr:nvSpPr>
        <xdr:spPr bwMode="auto">
          <a:xfrm>
            <a:off x="952" y="7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2" name="Freeform 90">
            <a:extLst>
              <a:ext uri="{FF2B5EF4-FFF2-40B4-BE49-F238E27FC236}">
                <a16:creationId xmlns:a16="http://schemas.microsoft.com/office/drawing/2014/main" id="{70B67AD1-6C3A-4625-B89B-D73B03F3CB56}"/>
              </a:ext>
            </a:extLst>
          </xdr:cNvPr>
          <xdr:cNvSpPr>
            <a:spLocks/>
          </xdr:cNvSpPr>
        </xdr:nvSpPr>
        <xdr:spPr bwMode="auto">
          <a:xfrm>
            <a:off x="973" y="55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1" name="Freeform 89">
            <a:extLst>
              <a:ext uri="{FF2B5EF4-FFF2-40B4-BE49-F238E27FC236}">
                <a16:creationId xmlns:a16="http://schemas.microsoft.com/office/drawing/2014/main" id="{663D83AF-0F03-4FA3-BE18-6381378DC87F}"/>
              </a:ext>
            </a:extLst>
          </xdr:cNvPr>
          <xdr:cNvSpPr>
            <a:spLocks/>
          </xdr:cNvSpPr>
        </xdr:nvSpPr>
        <xdr:spPr bwMode="auto">
          <a:xfrm>
            <a:off x="1048"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80" name="Freeform 88">
            <a:extLst>
              <a:ext uri="{FF2B5EF4-FFF2-40B4-BE49-F238E27FC236}">
                <a16:creationId xmlns:a16="http://schemas.microsoft.com/office/drawing/2014/main" id="{4F62C62C-BA4C-40EF-B9CE-0300C83BAE69}"/>
              </a:ext>
            </a:extLst>
          </xdr:cNvPr>
          <xdr:cNvSpPr>
            <a:spLocks/>
          </xdr:cNvSpPr>
        </xdr:nvSpPr>
        <xdr:spPr bwMode="auto">
          <a:xfrm>
            <a:off x="1086" y="4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9" name="Freeform 87">
            <a:extLst>
              <a:ext uri="{FF2B5EF4-FFF2-40B4-BE49-F238E27FC236}">
                <a16:creationId xmlns:a16="http://schemas.microsoft.com/office/drawing/2014/main" id="{950315F6-B0EC-48FD-8E78-4759AE5CF327}"/>
              </a:ext>
            </a:extLst>
          </xdr:cNvPr>
          <xdr:cNvSpPr>
            <a:spLocks/>
          </xdr:cNvSpPr>
        </xdr:nvSpPr>
        <xdr:spPr bwMode="auto">
          <a:xfrm>
            <a:off x="946" y="7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8" name="Freeform 86">
            <a:extLst>
              <a:ext uri="{FF2B5EF4-FFF2-40B4-BE49-F238E27FC236}">
                <a16:creationId xmlns:a16="http://schemas.microsoft.com/office/drawing/2014/main" id="{1515DF24-8BF5-4C83-8F79-0FBCA6EE11B2}"/>
              </a:ext>
            </a:extLst>
          </xdr:cNvPr>
          <xdr:cNvSpPr>
            <a:spLocks/>
          </xdr:cNvSpPr>
        </xdr:nvSpPr>
        <xdr:spPr bwMode="auto">
          <a:xfrm>
            <a:off x="1034" y="7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7" name="Freeform 85">
            <a:extLst>
              <a:ext uri="{FF2B5EF4-FFF2-40B4-BE49-F238E27FC236}">
                <a16:creationId xmlns:a16="http://schemas.microsoft.com/office/drawing/2014/main" id="{CC4178F9-B0D3-40D7-A4AE-C9397CBFF49C}"/>
              </a:ext>
            </a:extLst>
          </xdr:cNvPr>
          <xdr:cNvSpPr>
            <a:spLocks/>
          </xdr:cNvSpPr>
        </xdr:nvSpPr>
        <xdr:spPr bwMode="auto">
          <a:xfrm>
            <a:off x="1028" y="6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6" name="Freeform 84">
            <a:extLst>
              <a:ext uri="{FF2B5EF4-FFF2-40B4-BE49-F238E27FC236}">
                <a16:creationId xmlns:a16="http://schemas.microsoft.com/office/drawing/2014/main" id="{2DE3A547-B9A8-434B-BBB8-589F62E2B352}"/>
              </a:ext>
            </a:extLst>
          </xdr:cNvPr>
          <xdr:cNvSpPr>
            <a:spLocks/>
          </xdr:cNvSpPr>
        </xdr:nvSpPr>
        <xdr:spPr bwMode="auto">
          <a:xfrm>
            <a:off x="1011" y="71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5" name="Freeform 83">
            <a:extLst>
              <a:ext uri="{FF2B5EF4-FFF2-40B4-BE49-F238E27FC236}">
                <a16:creationId xmlns:a16="http://schemas.microsoft.com/office/drawing/2014/main" id="{24897DBB-58E2-4B2F-98A7-0207D6D24D85}"/>
              </a:ext>
            </a:extLst>
          </xdr:cNvPr>
          <xdr:cNvSpPr>
            <a:spLocks/>
          </xdr:cNvSpPr>
        </xdr:nvSpPr>
        <xdr:spPr bwMode="auto">
          <a:xfrm>
            <a:off x="1016" y="72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4" name="Freeform 82">
            <a:extLst>
              <a:ext uri="{FF2B5EF4-FFF2-40B4-BE49-F238E27FC236}">
                <a16:creationId xmlns:a16="http://schemas.microsoft.com/office/drawing/2014/main" id="{E398D296-8D26-49FD-8816-42D204140E51}"/>
              </a:ext>
            </a:extLst>
          </xdr:cNvPr>
          <xdr:cNvSpPr>
            <a:spLocks/>
          </xdr:cNvSpPr>
        </xdr:nvSpPr>
        <xdr:spPr bwMode="auto">
          <a:xfrm>
            <a:off x="1031" y="60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3" name="Freeform 81">
            <a:extLst>
              <a:ext uri="{FF2B5EF4-FFF2-40B4-BE49-F238E27FC236}">
                <a16:creationId xmlns:a16="http://schemas.microsoft.com/office/drawing/2014/main" id="{1691684C-485D-4278-9324-BA5B7269AD3F}"/>
              </a:ext>
            </a:extLst>
          </xdr:cNvPr>
          <xdr:cNvSpPr>
            <a:spLocks/>
          </xdr:cNvSpPr>
        </xdr:nvSpPr>
        <xdr:spPr bwMode="auto">
          <a:xfrm>
            <a:off x="1007"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2" name="Freeform 80">
            <a:extLst>
              <a:ext uri="{FF2B5EF4-FFF2-40B4-BE49-F238E27FC236}">
                <a16:creationId xmlns:a16="http://schemas.microsoft.com/office/drawing/2014/main" id="{F36C06E7-CD58-4158-BBA0-9F62561EEEA8}"/>
              </a:ext>
            </a:extLst>
          </xdr:cNvPr>
          <xdr:cNvSpPr>
            <a:spLocks/>
          </xdr:cNvSpPr>
        </xdr:nvSpPr>
        <xdr:spPr bwMode="auto">
          <a:xfrm>
            <a:off x="956" y="7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1" name="Freeform 79">
            <a:extLst>
              <a:ext uri="{FF2B5EF4-FFF2-40B4-BE49-F238E27FC236}">
                <a16:creationId xmlns:a16="http://schemas.microsoft.com/office/drawing/2014/main" id="{44D24C63-5CC4-4D83-BE79-6CE21B0F3B3F}"/>
              </a:ext>
            </a:extLst>
          </xdr:cNvPr>
          <xdr:cNvSpPr>
            <a:spLocks/>
          </xdr:cNvSpPr>
        </xdr:nvSpPr>
        <xdr:spPr bwMode="auto">
          <a:xfrm>
            <a:off x="1011" y="7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70" name="Freeform 78">
            <a:extLst>
              <a:ext uri="{FF2B5EF4-FFF2-40B4-BE49-F238E27FC236}">
                <a16:creationId xmlns:a16="http://schemas.microsoft.com/office/drawing/2014/main" id="{B2F76F35-01A8-4ED5-AE2D-FF007C097195}"/>
              </a:ext>
            </a:extLst>
          </xdr:cNvPr>
          <xdr:cNvSpPr>
            <a:spLocks/>
          </xdr:cNvSpPr>
        </xdr:nvSpPr>
        <xdr:spPr bwMode="auto">
          <a:xfrm>
            <a:off x="1037"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9" name="Freeform 77">
            <a:extLst>
              <a:ext uri="{FF2B5EF4-FFF2-40B4-BE49-F238E27FC236}">
                <a16:creationId xmlns:a16="http://schemas.microsoft.com/office/drawing/2014/main" id="{56ADD221-8775-4F17-B4DE-059497D6BD6F}"/>
              </a:ext>
            </a:extLst>
          </xdr:cNvPr>
          <xdr:cNvSpPr>
            <a:spLocks/>
          </xdr:cNvSpPr>
        </xdr:nvSpPr>
        <xdr:spPr bwMode="auto">
          <a:xfrm>
            <a:off x="1016"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8" name="Freeform 76">
            <a:extLst>
              <a:ext uri="{FF2B5EF4-FFF2-40B4-BE49-F238E27FC236}">
                <a16:creationId xmlns:a16="http://schemas.microsoft.com/office/drawing/2014/main" id="{1956AC03-8179-40AC-B53F-D532EEDF8608}"/>
              </a:ext>
            </a:extLst>
          </xdr:cNvPr>
          <xdr:cNvSpPr>
            <a:spLocks/>
          </xdr:cNvSpPr>
        </xdr:nvSpPr>
        <xdr:spPr bwMode="auto">
          <a:xfrm>
            <a:off x="956" y="68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7" name="Freeform 75">
            <a:extLst>
              <a:ext uri="{FF2B5EF4-FFF2-40B4-BE49-F238E27FC236}">
                <a16:creationId xmlns:a16="http://schemas.microsoft.com/office/drawing/2014/main" id="{47CDB22E-365F-4DA4-A1DA-820BE9A872A4}"/>
              </a:ext>
            </a:extLst>
          </xdr:cNvPr>
          <xdr:cNvSpPr>
            <a:spLocks/>
          </xdr:cNvSpPr>
        </xdr:nvSpPr>
        <xdr:spPr bwMode="auto">
          <a:xfrm>
            <a:off x="969" y="74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6" name="Freeform 74">
            <a:extLst>
              <a:ext uri="{FF2B5EF4-FFF2-40B4-BE49-F238E27FC236}">
                <a16:creationId xmlns:a16="http://schemas.microsoft.com/office/drawing/2014/main" id="{200F87FE-1711-4CBE-ACAB-2682CC8C943A}"/>
              </a:ext>
            </a:extLst>
          </xdr:cNvPr>
          <xdr:cNvSpPr>
            <a:spLocks/>
          </xdr:cNvSpPr>
        </xdr:nvSpPr>
        <xdr:spPr bwMode="auto">
          <a:xfrm>
            <a:off x="1039" y="71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5" name="Freeform 73">
            <a:extLst>
              <a:ext uri="{FF2B5EF4-FFF2-40B4-BE49-F238E27FC236}">
                <a16:creationId xmlns:a16="http://schemas.microsoft.com/office/drawing/2014/main" id="{02EDEFD1-2F77-4DA9-85C7-23691F48A08E}"/>
              </a:ext>
            </a:extLst>
          </xdr:cNvPr>
          <xdr:cNvSpPr>
            <a:spLocks/>
          </xdr:cNvSpPr>
        </xdr:nvSpPr>
        <xdr:spPr bwMode="auto">
          <a:xfrm>
            <a:off x="1053" y="7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4" name="Freeform 72">
            <a:extLst>
              <a:ext uri="{FF2B5EF4-FFF2-40B4-BE49-F238E27FC236}">
                <a16:creationId xmlns:a16="http://schemas.microsoft.com/office/drawing/2014/main" id="{8B6551A6-6A76-402B-8DB2-9AC15A9B4B3B}"/>
              </a:ext>
            </a:extLst>
          </xdr:cNvPr>
          <xdr:cNvSpPr>
            <a:spLocks/>
          </xdr:cNvSpPr>
        </xdr:nvSpPr>
        <xdr:spPr bwMode="auto">
          <a:xfrm>
            <a:off x="958"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3" name="Freeform 71">
            <a:extLst>
              <a:ext uri="{FF2B5EF4-FFF2-40B4-BE49-F238E27FC236}">
                <a16:creationId xmlns:a16="http://schemas.microsoft.com/office/drawing/2014/main" id="{1323FBD9-60CB-473F-B669-8BE3CE9F2344}"/>
              </a:ext>
            </a:extLst>
          </xdr:cNvPr>
          <xdr:cNvSpPr>
            <a:spLocks/>
          </xdr:cNvSpPr>
        </xdr:nvSpPr>
        <xdr:spPr bwMode="auto">
          <a:xfrm>
            <a:off x="1104" y="66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2" name="Freeform 70">
            <a:extLst>
              <a:ext uri="{FF2B5EF4-FFF2-40B4-BE49-F238E27FC236}">
                <a16:creationId xmlns:a16="http://schemas.microsoft.com/office/drawing/2014/main" id="{EC47B224-89D4-4BE6-968E-A4A0ED82E9F7}"/>
              </a:ext>
            </a:extLst>
          </xdr:cNvPr>
          <xdr:cNvSpPr>
            <a:spLocks/>
          </xdr:cNvSpPr>
        </xdr:nvSpPr>
        <xdr:spPr bwMode="auto">
          <a:xfrm>
            <a:off x="1004" y="6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1" name="Freeform 69">
            <a:extLst>
              <a:ext uri="{FF2B5EF4-FFF2-40B4-BE49-F238E27FC236}">
                <a16:creationId xmlns:a16="http://schemas.microsoft.com/office/drawing/2014/main" id="{9FA66766-F033-40FB-BD51-B58C2E834DA9}"/>
              </a:ext>
            </a:extLst>
          </xdr:cNvPr>
          <xdr:cNvSpPr>
            <a:spLocks/>
          </xdr:cNvSpPr>
        </xdr:nvSpPr>
        <xdr:spPr bwMode="auto">
          <a:xfrm>
            <a:off x="1017" y="5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60" name="Freeform 68">
            <a:extLst>
              <a:ext uri="{FF2B5EF4-FFF2-40B4-BE49-F238E27FC236}">
                <a16:creationId xmlns:a16="http://schemas.microsoft.com/office/drawing/2014/main" id="{D07C3047-25DF-4B13-901D-76DDF14A5ED2}"/>
              </a:ext>
            </a:extLst>
          </xdr:cNvPr>
          <xdr:cNvSpPr>
            <a:spLocks/>
          </xdr:cNvSpPr>
        </xdr:nvSpPr>
        <xdr:spPr bwMode="auto">
          <a:xfrm>
            <a:off x="956" y="69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9" name="Freeform 67">
            <a:extLst>
              <a:ext uri="{FF2B5EF4-FFF2-40B4-BE49-F238E27FC236}">
                <a16:creationId xmlns:a16="http://schemas.microsoft.com/office/drawing/2014/main" id="{956FC0E9-BD56-468E-8B19-CF62BEC69091}"/>
              </a:ext>
            </a:extLst>
          </xdr:cNvPr>
          <xdr:cNvSpPr>
            <a:spLocks/>
          </xdr:cNvSpPr>
        </xdr:nvSpPr>
        <xdr:spPr bwMode="auto">
          <a:xfrm>
            <a:off x="941" y="73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8" name="Freeform 66">
            <a:extLst>
              <a:ext uri="{FF2B5EF4-FFF2-40B4-BE49-F238E27FC236}">
                <a16:creationId xmlns:a16="http://schemas.microsoft.com/office/drawing/2014/main" id="{17B92D8C-A105-4B71-8A25-D5E224028928}"/>
              </a:ext>
            </a:extLst>
          </xdr:cNvPr>
          <xdr:cNvSpPr>
            <a:spLocks/>
          </xdr:cNvSpPr>
        </xdr:nvSpPr>
        <xdr:spPr bwMode="auto">
          <a:xfrm>
            <a:off x="937" y="7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7" name="Freeform 65">
            <a:extLst>
              <a:ext uri="{FF2B5EF4-FFF2-40B4-BE49-F238E27FC236}">
                <a16:creationId xmlns:a16="http://schemas.microsoft.com/office/drawing/2014/main" id="{200A5DED-4562-4168-A003-51C3EEDE6A1F}"/>
              </a:ext>
            </a:extLst>
          </xdr:cNvPr>
          <xdr:cNvSpPr>
            <a:spLocks/>
          </xdr:cNvSpPr>
        </xdr:nvSpPr>
        <xdr:spPr bwMode="auto">
          <a:xfrm>
            <a:off x="1063" y="67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6" name="Freeform 64">
            <a:extLst>
              <a:ext uri="{FF2B5EF4-FFF2-40B4-BE49-F238E27FC236}">
                <a16:creationId xmlns:a16="http://schemas.microsoft.com/office/drawing/2014/main" id="{4A46E595-D8F6-44CF-A2A1-62236E67F5EC}"/>
              </a:ext>
            </a:extLst>
          </xdr:cNvPr>
          <xdr:cNvSpPr>
            <a:spLocks/>
          </xdr:cNvSpPr>
        </xdr:nvSpPr>
        <xdr:spPr bwMode="auto">
          <a:xfrm>
            <a:off x="963" y="66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5" name="Freeform 63">
            <a:extLst>
              <a:ext uri="{FF2B5EF4-FFF2-40B4-BE49-F238E27FC236}">
                <a16:creationId xmlns:a16="http://schemas.microsoft.com/office/drawing/2014/main" id="{1F73EF30-A834-41A2-AECB-44F4FAA4510C}"/>
              </a:ext>
            </a:extLst>
          </xdr:cNvPr>
          <xdr:cNvSpPr>
            <a:spLocks/>
          </xdr:cNvSpPr>
        </xdr:nvSpPr>
        <xdr:spPr bwMode="auto">
          <a:xfrm>
            <a:off x="978" y="73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4" name="Freeform 62">
            <a:extLst>
              <a:ext uri="{FF2B5EF4-FFF2-40B4-BE49-F238E27FC236}">
                <a16:creationId xmlns:a16="http://schemas.microsoft.com/office/drawing/2014/main" id="{88B4DD22-5B6D-479F-B22E-7E95E361E17B}"/>
              </a:ext>
            </a:extLst>
          </xdr:cNvPr>
          <xdr:cNvSpPr>
            <a:spLocks/>
          </xdr:cNvSpPr>
        </xdr:nvSpPr>
        <xdr:spPr bwMode="auto">
          <a:xfrm>
            <a:off x="1054" y="70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3" name="Freeform 61">
            <a:extLst>
              <a:ext uri="{FF2B5EF4-FFF2-40B4-BE49-F238E27FC236}">
                <a16:creationId xmlns:a16="http://schemas.microsoft.com/office/drawing/2014/main" id="{B9810BAA-D521-42CC-822C-02FD25E9415F}"/>
              </a:ext>
            </a:extLst>
          </xdr:cNvPr>
          <xdr:cNvSpPr>
            <a:spLocks/>
          </xdr:cNvSpPr>
        </xdr:nvSpPr>
        <xdr:spPr bwMode="auto">
          <a:xfrm>
            <a:off x="949" y="71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2" name="Freeform 60">
            <a:extLst>
              <a:ext uri="{FF2B5EF4-FFF2-40B4-BE49-F238E27FC236}">
                <a16:creationId xmlns:a16="http://schemas.microsoft.com/office/drawing/2014/main" id="{603297A8-2ECB-4C58-B08C-4889C6607405}"/>
              </a:ext>
            </a:extLst>
          </xdr:cNvPr>
          <xdr:cNvSpPr>
            <a:spLocks/>
          </xdr:cNvSpPr>
        </xdr:nvSpPr>
        <xdr:spPr bwMode="auto">
          <a:xfrm>
            <a:off x="1066" y="66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1" name="Freeform 59">
            <a:extLst>
              <a:ext uri="{FF2B5EF4-FFF2-40B4-BE49-F238E27FC236}">
                <a16:creationId xmlns:a16="http://schemas.microsoft.com/office/drawing/2014/main" id="{4EB46EC9-F50A-4D15-AFCF-B51AE339C6A9}"/>
              </a:ext>
            </a:extLst>
          </xdr:cNvPr>
          <xdr:cNvSpPr>
            <a:spLocks/>
          </xdr:cNvSpPr>
        </xdr:nvSpPr>
        <xdr:spPr bwMode="auto">
          <a:xfrm>
            <a:off x="1041" y="65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50" name="Freeform 58">
            <a:extLst>
              <a:ext uri="{FF2B5EF4-FFF2-40B4-BE49-F238E27FC236}">
                <a16:creationId xmlns:a16="http://schemas.microsoft.com/office/drawing/2014/main" id="{CBC0C5B5-32EA-4AD9-B23B-9AD6ABBA135A}"/>
              </a:ext>
            </a:extLst>
          </xdr:cNvPr>
          <xdr:cNvSpPr>
            <a:spLocks/>
          </xdr:cNvSpPr>
        </xdr:nvSpPr>
        <xdr:spPr bwMode="auto">
          <a:xfrm>
            <a:off x="1068" y="57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9" name="Freeform 57">
            <a:extLst>
              <a:ext uri="{FF2B5EF4-FFF2-40B4-BE49-F238E27FC236}">
                <a16:creationId xmlns:a16="http://schemas.microsoft.com/office/drawing/2014/main" id="{5DDB4DAB-15F2-4C0E-9992-7CCB93114A18}"/>
              </a:ext>
            </a:extLst>
          </xdr:cNvPr>
          <xdr:cNvSpPr>
            <a:spLocks/>
          </xdr:cNvSpPr>
        </xdr:nvSpPr>
        <xdr:spPr bwMode="auto">
          <a:xfrm>
            <a:off x="1019" y="7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8" name="Freeform 56">
            <a:extLst>
              <a:ext uri="{FF2B5EF4-FFF2-40B4-BE49-F238E27FC236}">
                <a16:creationId xmlns:a16="http://schemas.microsoft.com/office/drawing/2014/main" id="{5CFCC840-4D1D-40FB-AC91-79665A42A02C}"/>
              </a:ext>
            </a:extLst>
          </xdr:cNvPr>
          <xdr:cNvSpPr>
            <a:spLocks/>
          </xdr:cNvSpPr>
        </xdr:nvSpPr>
        <xdr:spPr bwMode="auto">
          <a:xfrm>
            <a:off x="953" y="69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7" name="Freeform 55">
            <a:extLst>
              <a:ext uri="{FF2B5EF4-FFF2-40B4-BE49-F238E27FC236}">
                <a16:creationId xmlns:a16="http://schemas.microsoft.com/office/drawing/2014/main" id="{67138C05-C483-4C0A-B85F-E8A04195C117}"/>
              </a:ext>
            </a:extLst>
          </xdr:cNvPr>
          <xdr:cNvSpPr>
            <a:spLocks/>
          </xdr:cNvSpPr>
        </xdr:nvSpPr>
        <xdr:spPr bwMode="auto">
          <a:xfrm>
            <a:off x="959" y="73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6" name="Freeform 54">
            <a:extLst>
              <a:ext uri="{FF2B5EF4-FFF2-40B4-BE49-F238E27FC236}">
                <a16:creationId xmlns:a16="http://schemas.microsoft.com/office/drawing/2014/main" id="{A551954E-C42E-4196-9F49-993A1210C84D}"/>
              </a:ext>
            </a:extLst>
          </xdr:cNvPr>
          <xdr:cNvSpPr>
            <a:spLocks/>
          </xdr:cNvSpPr>
        </xdr:nvSpPr>
        <xdr:spPr bwMode="auto">
          <a:xfrm>
            <a:off x="948" y="76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5" name="Freeform 53">
            <a:extLst>
              <a:ext uri="{FF2B5EF4-FFF2-40B4-BE49-F238E27FC236}">
                <a16:creationId xmlns:a16="http://schemas.microsoft.com/office/drawing/2014/main" id="{821A4FB1-660D-493D-B708-10B52583A516}"/>
              </a:ext>
            </a:extLst>
          </xdr:cNvPr>
          <xdr:cNvSpPr>
            <a:spLocks/>
          </xdr:cNvSpPr>
        </xdr:nvSpPr>
        <xdr:spPr bwMode="auto">
          <a:xfrm>
            <a:off x="1003"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4" name="Freeform 52">
            <a:extLst>
              <a:ext uri="{FF2B5EF4-FFF2-40B4-BE49-F238E27FC236}">
                <a16:creationId xmlns:a16="http://schemas.microsoft.com/office/drawing/2014/main" id="{C5C45C9C-867E-4D5A-B6C0-91ADDD00692F}"/>
              </a:ext>
            </a:extLst>
          </xdr:cNvPr>
          <xdr:cNvSpPr>
            <a:spLocks/>
          </xdr:cNvSpPr>
        </xdr:nvSpPr>
        <xdr:spPr bwMode="auto">
          <a:xfrm>
            <a:off x="1217" y="5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3" name="Freeform 51">
            <a:extLst>
              <a:ext uri="{FF2B5EF4-FFF2-40B4-BE49-F238E27FC236}">
                <a16:creationId xmlns:a16="http://schemas.microsoft.com/office/drawing/2014/main" id="{32CFDECA-0F06-414F-BFA5-EF58482DA1BB}"/>
              </a:ext>
            </a:extLst>
          </xdr:cNvPr>
          <xdr:cNvSpPr>
            <a:spLocks/>
          </xdr:cNvSpPr>
        </xdr:nvSpPr>
        <xdr:spPr bwMode="auto">
          <a:xfrm>
            <a:off x="1138" y="62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2" name="Freeform 50">
            <a:extLst>
              <a:ext uri="{FF2B5EF4-FFF2-40B4-BE49-F238E27FC236}">
                <a16:creationId xmlns:a16="http://schemas.microsoft.com/office/drawing/2014/main" id="{A5B53BA2-1D28-4888-BBD9-61E3D2A0C0FA}"/>
              </a:ext>
            </a:extLst>
          </xdr:cNvPr>
          <xdr:cNvSpPr>
            <a:spLocks/>
          </xdr:cNvSpPr>
        </xdr:nvSpPr>
        <xdr:spPr bwMode="auto">
          <a:xfrm>
            <a:off x="1082" y="66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1" name="Freeform 49">
            <a:extLst>
              <a:ext uri="{FF2B5EF4-FFF2-40B4-BE49-F238E27FC236}">
                <a16:creationId xmlns:a16="http://schemas.microsoft.com/office/drawing/2014/main" id="{6EBB2052-92FA-4E7B-AB34-C456E19786F7}"/>
              </a:ext>
            </a:extLst>
          </xdr:cNvPr>
          <xdr:cNvSpPr>
            <a:spLocks/>
          </xdr:cNvSpPr>
        </xdr:nvSpPr>
        <xdr:spPr bwMode="auto">
          <a:xfrm>
            <a:off x="1011" y="68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40" name="Freeform 48">
            <a:extLst>
              <a:ext uri="{FF2B5EF4-FFF2-40B4-BE49-F238E27FC236}">
                <a16:creationId xmlns:a16="http://schemas.microsoft.com/office/drawing/2014/main" id="{B1E5787F-C33D-4276-AEDE-39B8A426A405}"/>
              </a:ext>
            </a:extLst>
          </xdr:cNvPr>
          <xdr:cNvSpPr>
            <a:spLocks/>
          </xdr:cNvSpPr>
        </xdr:nvSpPr>
        <xdr:spPr bwMode="auto">
          <a:xfrm>
            <a:off x="947" y="68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9" name="Freeform 47">
            <a:extLst>
              <a:ext uri="{FF2B5EF4-FFF2-40B4-BE49-F238E27FC236}">
                <a16:creationId xmlns:a16="http://schemas.microsoft.com/office/drawing/2014/main" id="{4DAE4A8F-7284-4899-850C-7396B3B2F3C9}"/>
              </a:ext>
            </a:extLst>
          </xdr:cNvPr>
          <xdr:cNvSpPr>
            <a:spLocks/>
          </xdr:cNvSpPr>
        </xdr:nvSpPr>
        <xdr:spPr bwMode="auto">
          <a:xfrm>
            <a:off x="941" y="68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8" name="Freeform 46">
            <a:extLst>
              <a:ext uri="{FF2B5EF4-FFF2-40B4-BE49-F238E27FC236}">
                <a16:creationId xmlns:a16="http://schemas.microsoft.com/office/drawing/2014/main" id="{8CA9832D-C95D-4DB6-AC5A-B5262817E12C}"/>
              </a:ext>
            </a:extLst>
          </xdr:cNvPr>
          <xdr:cNvSpPr>
            <a:spLocks/>
          </xdr:cNvSpPr>
        </xdr:nvSpPr>
        <xdr:spPr bwMode="auto">
          <a:xfrm>
            <a:off x="941" y="7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7" name="Freeform 45">
            <a:extLst>
              <a:ext uri="{FF2B5EF4-FFF2-40B4-BE49-F238E27FC236}">
                <a16:creationId xmlns:a16="http://schemas.microsoft.com/office/drawing/2014/main" id="{8A0BD28B-9A80-45FD-9192-D436B10E13D6}"/>
              </a:ext>
            </a:extLst>
          </xdr:cNvPr>
          <xdr:cNvSpPr>
            <a:spLocks/>
          </xdr:cNvSpPr>
        </xdr:nvSpPr>
        <xdr:spPr bwMode="auto">
          <a:xfrm>
            <a:off x="939" y="75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6" name="Freeform 44">
            <a:extLst>
              <a:ext uri="{FF2B5EF4-FFF2-40B4-BE49-F238E27FC236}">
                <a16:creationId xmlns:a16="http://schemas.microsoft.com/office/drawing/2014/main" id="{AA2F7AC0-3490-402F-A9DB-C04A105674B3}"/>
              </a:ext>
            </a:extLst>
          </xdr:cNvPr>
          <xdr:cNvSpPr>
            <a:spLocks/>
          </xdr:cNvSpPr>
        </xdr:nvSpPr>
        <xdr:spPr bwMode="auto">
          <a:xfrm>
            <a:off x="938" y="74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5" name="Freeform 43">
            <a:extLst>
              <a:ext uri="{FF2B5EF4-FFF2-40B4-BE49-F238E27FC236}">
                <a16:creationId xmlns:a16="http://schemas.microsoft.com/office/drawing/2014/main" id="{BD22F1F5-C499-43A4-8E15-6E3A5767E843}"/>
              </a:ext>
            </a:extLst>
          </xdr:cNvPr>
          <xdr:cNvSpPr>
            <a:spLocks/>
          </xdr:cNvSpPr>
        </xdr:nvSpPr>
        <xdr:spPr bwMode="auto">
          <a:xfrm>
            <a:off x="939" y="74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4" name="Freeform 42">
            <a:extLst>
              <a:ext uri="{FF2B5EF4-FFF2-40B4-BE49-F238E27FC236}">
                <a16:creationId xmlns:a16="http://schemas.microsoft.com/office/drawing/2014/main" id="{C8AB2E4C-92E3-489F-A425-3046B3A62251}"/>
              </a:ext>
            </a:extLst>
          </xdr:cNvPr>
          <xdr:cNvSpPr>
            <a:spLocks/>
          </xdr:cNvSpPr>
        </xdr:nvSpPr>
        <xdr:spPr bwMode="auto">
          <a:xfrm>
            <a:off x="941" y="74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3" name="Freeform 41">
            <a:extLst>
              <a:ext uri="{FF2B5EF4-FFF2-40B4-BE49-F238E27FC236}">
                <a16:creationId xmlns:a16="http://schemas.microsoft.com/office/drawing/2014/main" id="{2193ACE8-B3F9-448C-8CF2-BE31663075F4}"/>
              </a:ext>
            </a:extLst>
          </xdr:cNvPr>
          <xdr:cNvSpPr>
            <a:spLocks/>
          </xdr:cNvSpPr>
        </xdr:nvSpPr>
        <xdr:spPr bwMode="auto">
          <a:xfrm>
            <a:off x="958" y="64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2" name="Freeform 40">
            <a:extLst>
              <a:ext uri="{FF2B5EF4-FFF2-40B4-BE49-F238E27FC236}">
                <a16:creationId xmlns:a16="http://schemas.microsoft.com/office/drawing/2014/main" id="{AD70AB54-27AF-41EE-84A4-01AC05E4EB0E}"/>
              </a:ext>
            </a:extLst>
          </xdr:cNvPr>
          <xdr:cNvSpPr>
            <a:spLocks/>
          </xdr:cNvSpPr>
        </xdr:nvSpPr>
        <xdr:spPr bwMode="auto">
          <a:xfrm>
            <a:off x="937"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1" name="Freeform 39">
            <a:extLst>
              <a:ext uri="{FF2B5EF4-FFF2-40B4-BE49-F238E27FC236}">
                <a16:creationId xmlns:a16="http://schemas.microsoft.com/office/drawing/2014/main" id="{C6B48994-B42C-49FF-B7B5-B76F5F8D6588}"/>
              </a:ext>
            </a:extLst>
          </xdr:cNvPr>
          <xdr:cNvSpPr>
            <a:spLocks/>
          </xdr:cNvSpPr>
        </xdr:nvSpPr>
        <xdr:spPr bwMode="auto">
          <a:xfrm>
            <a:off x="951" y="6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30" name="Freeform 38">
            <a:extLst>
              <a:ext uri="{FF2B5EF4-FFF2-40B4-BE49-F238E27FC236}">
                <a16:creationId xmlns:a16="http://schemas.microsoft.com/office/drawing/2014/main" id="{E1DBB6E7-7C14-4EC3-98FA-F7D11E5BD4F4}"/>
              </a:ext>
            </a:extLst>
          </xdr:cNvPr>
          <xdr:cNvSpPr>
            <a:spLocks/>
          </xdr:cNvSpPr>
        </xdr:nvSpPr>
        <xdr:spPr bwMode="auto">
          <a:xfrm>
            <a:off x="937" y="7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9" name="Freeform 37">
            <a:extLst>
              <a:ext uri="{FF2B5EF4-FFF2-40B4-BE49-F238E27FC236}">
                <a16:creationId xmlns:a16="http://schemas.microsoft.com/office/drawing/2014/main" id="{D943C964-C706-45E5-B14C-1C63AA9AE884}"/>
              </a:ext>
            </a:extLst>
          </xdr:cNvPr>
          <xdr:cNvSpPr>
            <a:spLocks/>
          </xdr:cNvSpPr>
        </xdr:nvSpPr>
        <xdr:spPr bwMode="auto">
          <a:xfrm>
            <a:off x="971" y="70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8" name="Freeform 36">
            <a:extLst>
              <a:ext uri="{FF2B5EF4-FFF2-40B4-BE49-F238E27FC236}">
                <a16:creationId xmlns:a16="http://schemas.microsoft.com/office/drawing/2014/main" id="{FCE93DEB-B127-4704-8797-8D26B7EE753F}"/>
              </a:ext>
            </a:extLst>
          </xdr:cNvPr>
          <xdr:cNvSpPr>
            <a:spLocks/>
          </xdr:cNvSpPr>
        </xdr:nvSpPr>
        <xdr:spPr bwMode="auto">
          <a:xfrm>
            <a:off x="1081" y="61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7" name="Freeform 35">
            <a:extLst>
              <a:ext uri="{FF2B5EF4-FFF2-40B4-BE49-F238E27FC236}">
                <a16:creationId xmlns:a16="http://schemas.microsoft.com/office/drawing/2014/main" id="{13D50BC2-1004-48BA-AB8A-C612ADC0A18D}"/>
              </a:ext>
            </a:extLst>
          </xdr:cNvPr>
          <xdr:cNvSpPr>
            <a:spLocks/>
          </xdr:cNvSpPr>
        </xdr:nvSpPr>
        <xdr:spPr bwMode="auto">
          <a:xfrm>
            <a:off x="1062" y="56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6" name="Freeform 34">
            <a:extLst>
              <a:ext uri="{FF2B5EF4-FFF2-40B4-BE49-F238E27FC236}">
                <a16:creationId xmlns:a16="http://schemas.microsoft.com/office/drawing/2014/main" id="{5287DD79-06FD-4243-8462-67952B561ABA}"/>
              </a:ext>
            </a:extLst>
          </xdr:cNvPr>
          <xdr:cNvSpPr>
            <a:spLocks/>
          </xdr:cNvSpPr>
        </xdr:nvSpPr>
        <xdr:spPr bwMode="auto">
          <a:xfrm>
            <a:off x="1231" y="5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5" name="Freeform 33">
            <a:extLst>
              <a:ext uri="{FF2B5EF4-FFF2-40B4-BE49-F238E27FC236}">
                <a16:creationId xmlns:a16="http://schemas.microsoft.com/office/drawing/2014/main" id="{9D7B0610-C883-4BA7-BC58-86E66A99C224}"/>
              </a:ext>
            </a:extLst>
          </xdr:cNvPr>
          <xdr:cNvSpPr>
            <a:spLocks/>
          </xdr:cNvSpPr>
        </xdr:nvSpPr>
        <xdr:spPr bwMode="auto">
          <a:xfrm>
            <a:off x="1296" y="56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4" name="Freeform 32">
            <a:extLst>
              <a:ext uri="{FF2B5EF4-FFF2-40B4-BE49-F238E27FC236}">
                <a16:creationId xmlns:a16="http://schemas.microsoft.com/office/drawing/2014/main" id="{502658ED-1892-4BB1-9F0A-E506197F39D1}"/>
              </a:ext>
            </a:extLst>
          </xdr:cNvPr>
          <xdr:cNvSpPr>
            <a:spLocks/>
          </xdr:cNvSpPr>
        </xdr:nvSpPr>
        <xdr:spPr bwMode="auto">
          <a:xfrm>
            <a:off x="1186" y="53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3" name="Freeform 31">
            <a:extLst>
              <a:ext uri="{FF2B5EF4-FFF2-40B4-BE49-F238E27FC236}">
                <a16:creationId xmlns:a16="http://schemas.microsoft.com/office/drawing/2014/main" id="{DFE69367-85DC-4625-93B1-9419E68F3E65}"/>
              </a:ext>
            </a:extLst>
          </xdr:cNvPr>
          <xdr:cNvSpPr>
            <a:spLocks/>
          </xdr:cNvSpPr>
        </xdr:nvSpPr>
        <xdr:spPr bwMode="auto">
          <a:xfrm>
            <a:off x="1168" y="43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2" name="Freeform 30">
            <a:extLst>
              <a:ext uri="{FF2B5EF4-FFF2-40B4-BE49-F238E27FC236}">
                <a16:creationId xmlns:a16="http://schemas.microsoft.com/office/drawing/2014/main" id="{2DC48CE5-00B1-4826-B023-6841D507D698}"/>
              </a:ext>
            </a:extLst>
          </xdr:cNvPr>
          <xdr:cNvSpPr>
            <a:spLocks/>
          </xdr:cNvSpPr>
        </xdr:nvSpPr>
        <xdr:spPr bwMode="auto">
          <a:xfrm>
            <a:off x="1129" y="36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1" name="Freeform 29">
            <a:extLst>
              <a:ext uri="{FF2B5EF4-FFF2-40B4-BE49-F238E27FC236}">
                <a16:creationId xmlns:a16="http://schemas.microsoft.com/office/drawing/2014/main" id="{5637F1D7-2C60-4E20-9A2E-A4BE0C7A381A}"/>
              </a:ext>
            </a:extLst>
          </xdr:cNvPr>
          <xdr:cNvSpPr>
            <a:spLocks/>
          </xdr:cNvSpPr>
        </xdr:nvSpPr>
        <xdr:spPr bwMode="auto">
          <a:xfrm>
            <a:off x="986" y="71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20" name="Freeform 28">
            <a:extLst>
              <a:ext uri="{FF2B5EF4-FFF2-40B4-BE49-F238E27FC236}">
                <a16:creationId xmlns:a16="http://schemas.microsoft.com/office/drawing/2014/main" id="{BA362CDD-17F6-419B-9C00-A0374C74A55A}"/>
              </a:ext>
            </a:extLst>
          </xdr:cNvPr>
          <xdr:cNvSpPr>
            <a:spLocks/>
          </xdr:cNvSpPr>
        </xdr:nvSpPr>
        <xdr:spPr bwMode="auto">
          <a:xfrm>
            <a:off x="1157" y="45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9" name="Freeform 27">
            <a:extLst>
              <a:ext uri="{FF2B5EF4-FFF2-40B4-BE49-F238E27FC236}">
                <a16:creationId xmlns:a16="http://schemas.microsoft.com/office/drawing/2014/main" id="{6701A874-BEB4-442C-A823-6EFDE18EF24D}"/>
              </a:ext>
            </a:extLst>
          </xdr:cNvPr>
          <xdr:cNvSpPr>
            <a:spLocks/>
          </xdr:cNvSpPr>
        </xdr:nvSpPr>
        <xdr:spPr bwMode="auto">
          <a:xfrm>
            <a:off x="1144" y="59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8" name="Freeform 26">
            <a:extLst>
              <a:ext uri="{FF2B5EF4-FFF2-40B4-BE49-F238E27FC236}">
                <a16:creationId xmlns:a16="http://schemas.microsoft.com/office/drawing/2014/main" id="{43007519-D374-4376-A8F2-DA126CF2F3EB}"/>
              </a:ext>
            </a:extLst>
          </xdr:cNvPr>
          <xdr:cNvSpPr>
            <a:spLocks/>
          </xdr:cNvSpPr>
        </xdr:nvSpPr>
        <xdr:spPr bwMode="auto">
          <a:xfrm>
            <a:off x="1101" y="61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7" name="Freeform 25">
            <a:extLst>
              <a:ext uri="{FF2B5EF4-FFF2-40B4-BE49-F238E27FC236}">
                <a16:creationId xmlns:a16="http://schemas.microsoft.com/office/drawing/2014/main" id="{96A9D4BF-140D-431F-A118-ACA35433E210}"/>
              </a:ext>
            </a:extLst>
          </xdr:cNvPr>
          <xdr:cNvSpPr>
            <a:spLocks/>
          </xdr:cNvSpPr>
        </xdr:nvSpPr>
        <xdr:spPr bwMode="auto">
          <a:xfrm>
            <a:off x="1048" y="62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6" name="Freeform 24">
            <a:extLst>
              <a:ext uri="{FF2B5EF4-FFF2-40B4-BE49-F238E27FC236}">
                <a16:creationId xmlns:a16="http://schemas.microsoft.com/office/drawing/2014/main" id="{9EEB6588-A3D5-4FAF-8C0E-FE054C6944AC}"/>
              </a:ext>
            </a:extLst>
          </xdr:cNvPr>
          <xdr:cNvSpPr>
            <a:spLocks/>
          </xdr:cNvSpPr>
        </xdr:nvSpPr>
        <xdr:spPr bwMode="auto">
          <a:xfrm>
            <a:off x="1052" y="591"/>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5" name="Freeform 23">
            <a:extLst>
              <a:ext uri="{FF2B5EF4-FFF2-40B4-BE49-F238E27FC236}">
                <a16:creationId xmlns:a16="http://schemas.microsoft.com/office/drawing/2014/main" id="{1F4E79B5-5DCF-4B32-BA6D-5B87FFCC4153}"/>
              </a:ext>
            </a:extLst>
          </xdr:cNvPr>
          <xdr:cNvSpPr>
            <a:spLocks/>
          </xdr:cNvSpPr>
        </xdr:nvSpPr>
        <xdr:spPr bwMode="auto">
          <a:xfrm>
            <a:off x="1047" y="5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4" name="Freeform 22">
            <a:extLst>
              <a:ext uri="{FF2B5EF4-FFF2-40B4-BE49-F238E27FC236}">
                <a16:creationId xmlns:a16="http://schemas.microsoft.com/office/drawing/2014/main" id="{CC032656-07EF-4019-81FF-0005C8300713}"/>
              </a:ext>
            </a:extLst>
          </xdr:cNvPr>
          <xdr:cNvSpPr>
            <a:spLocks/>
          </xdr:cNvSpPr>
        </xdr:nvSpPr>
        <xdr:spPr bwMode="auto">
          <a:xfrm>
            <a:off x="1082" y="55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3" name="Freeform 21">
            <a:extLst>
              <a:ext uri="{FF2B5EF4-FFF2-40B4-BE49-F238E27FC236}">
                <a16:creationId xmlns:a16="http://schemas.microsoft.com/office/drawing/2014/main" id="{A7B7FA71-0C47-4756-A24B-385718C28879}"/>
              </a:ext>
            </a:extLst>
          </xdr:cNvPr>
          <xdr:cNvSpPr>
            <a:spLocks/>
          </xdr:cNvSpPr>
        </xdr:nvSpPr>
        <xdr:spPr bwMode="auto">
          <a:xfrm>
            <a:off x="1027" y="620"/>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2" name="Freeform 20">
            <a:extLst>
              <a:ext uri="{FF2B5EF4-FFF2-40B4-BE49-F238E27FC236}">
                <a16:creationId xmlns:a16="http://schemas.microsoft.com/office/drawing/2014/main" id="{72DF3E8C-60CA-4FC6-8409-EA6AF9259F26}"/>
              </a:ext>
            </a:extLst>
          </xdr:cNvPr>
          <xdr:cNvSpPr>
            <a:spLocks/>
          </xdr:cNvSpPr>
        </xdr:nvSpPr>
        <xdr:spPr bwMode="auto">
          <a:xfrm>
            <a:off x="1013" y="62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1" name="Freeform 19">
            <a:extLst>
              <a:ext uri="{FF2B5EF4-FFF2-40B4-BE49-F238E27FC236}">
                <a16:creationId xmlns:a16="http://schemas.microsoft.com/office/drawing/2014/main" id="{9A5FACEB-6613-48EE-A53B-1F64B77FF45F}"/>
              </a:ext>
            </a:extLst>
          </xdr:cNvPr>
          <xdr:cNvSpPr>
            <a:spLocks/>
          </xdr:cNvSpPr>
        </xdr:nvSpPr>
        <xdr:spPr bwMode="auto">
          <a:xfrm>
            <a:off x="1079" y="55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10" name="Freeform 18">
            <a:extLst>
              <a:ext uri="{FF2B5EF4-FFF2-40B4-BE49-F238E27FC236}">
                <a16:creationId xmlns:a16="http://schemas.microsoft.com/office/drawing/2014/main" id="{C222FA11-4B99-48D2-82F5-D1EFF6C88829}"/>
              </a:ext>
            </a:extLst>
          </xdr:cNvPr>
          <xdr:cNvSpPr>
            <a:spLocks/>
          </xdr:cNvSpPr>
        </xdr:nvSpPr>
        <xdr:spPr bwMode="auto">
          <a:xfrm>
            <a:off x="1072" y="659"/>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9" name="Freeform 17">
            <a:extLst>
              <a:ext uri="{FF2B5EF4-FFF2-40B4-BE49-F238E27FC236}">
                <a16:creationId xmlns:a16="http://schemas.microsoft.com/office/drawing/2014/main" id="{7A90635B-C681-4CE1-A246-DB08C49362CD}"/>
              </a:ext>
            </a:extLst>
          </xdr:cNvPr>
          <xdr:cNvSpPr>
            <a:spLocks/>
          </xdr:cNvSpPr>
        </xdr:nvSpPr>
        <xdr:spPr bwMode="auto">
          <a:xfrm>
            <a:off x="1077" y="46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8" name="Freeform 16">
            <a:extLst>
              <a:ext uri="{FF2B5EF4-FFF2-40B4-BE49-F238E27FC236}">
                <a16:creationId xmlns:a16="http://schemas.microsoft.com/office/drawing/2014/main" id="{DEF98DF3-5AB9-49D0-9D24-0008AD1DFF2A}"/>
              </a:ext>
            </a:extLst>
          </xdr:cNvPr>
          <xdr:cNvSpPr>
            <a:spLocks/>
          </xdr:cNvSpPr>
        </xdr:nvSpPr>
        <xdr:spPr bwMode="auto">
          <a:xfrm>
            <a:off x="1069" y="54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7" name="Freeform 15">
            <a:extLst>
              <a:ext uri="{FF2B5EF4-FFF2-40B4-BE49-F238E27FC236}">
                <a16:creationId xmlns:a16="http://schemas.microsoft.com/office/drawing/2014/main" id="{B9579C39-A576-49A1-8B40-80937D7DD055}"/>
              </a:ext>
            </a:extLst>
          </xdr:cNvPr>
          <xdr:cNvSpPr>
            <a:spLocks/>
          </xdr:cNvSpPr>
        </xdr:nvSpPr>
        <xdr:spPr bwMode="auto">
          <a:xfrm>
            <a:off x="1078" y="64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6" name="Freeform 14">
            <a:extLst>
              <a:ext uri="{FF2B5EF4-FFF2-40B4-BE49-F238E27FC236}">
                <a16:creationId xmlns:a16="http://schemas.microsoft.com/office/drawing/2014/main" id="{2C042F24-CA42-4091-BD08-9ED330629A92}"/>
              </a:ext>
            </a:extLst>
          </xdr:cNvPr>
          <xdr:cNvSpPr>
            <a:spLocks/>
          </xdr:cNvSpPr>
        </xdr:nvSpPr>
        <xdr:spPr bwMode="auto">
          <a:xfrm>
            <a:off x="1162" y="638"/>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5" name="Freeform 13">
            <a:extLst>
              <a:ext uri="{FF2B5EF4-FFF2-40B4-BE49-F238E27FC236}">
                <a16:creationId xmlns:a16="http://schemas.microsoft.com/office/drawing/2014/main" id="{17672158-F62A-4E2E-8512-45BB68BA38FC}"/>
              </a:ext>
            </a:extLst>
          </xdr:cNvPr>
          <xdr:cNvSpPr>
            <a:spLocks/>
          </xdr:cNvSpPr>
        </xdr:nvSpPr>
        <xdr:spPr bwMode="auto">
          <a:xfrm>
            <a:off x="1203" y="64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4" name="Freeform 12">
            <a:extLst>
              <a:ext uri="{FF2B5EF4-FFF2-40B4-BE49-F238E27FC236}">
                <a16:creationId xmlns:a16="http://schemas.microsoft.com/office/drawing/2014/main" id="{EC907C1D-A64C-4158-B938-12E50DCBE174}"/>
              </a:ext>
            </a:extLst>
          </xdr:cNvPr>
          <xdr:cNvSpPr>
            <a:spLocks/>
          </xdr:cNvSpPr>
        </xdr:nvSpPr>
        <xdr:spPr bwMode="auto">
          <a:xfrm>
            <a:off x="1053" y="5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3" name="Freeform 11">
            <a:extLst>
              <a:ext uri="{FF2B5EF4-FFF2-40B4-BE49-F238E27FC236}">
                <a16:creationId xmlns:a16="http://schemas.microsoft.com/office/drawing/2014/main" id="{0D1D4229-7002-4F57-8D1B-06B6B1479D76}"/>
              </a:ext>
            </a:extLst>
          </xdr:cNvPr>
          <xdr:cNvSpPr>
            <a:spLocks/>
          </xdr:cNvSpPr>
        </xdr:nvSpPr>
        <xdr:spPr bwMode="auto">
          <a:xfrm>
            <a:off x="1086" y="49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2" name="Freeform 10">
            <a:extLst>
              <a:ext uri="{FF2B5EF4-FFF2-40B4-BE49-F238E27FC236}">
                <a16:creationId xmlns:a16="http://schemas.microsoft.com/office/drawing/2014/main" id="{C3088DFF-473B-494D-825A-72E7CEEAF056}"/>
              </a:ext>
            </a:extLst>
          </xdr:cNvPr>
          <xdr:cNvSpPr>
            <a:spLocks/>
          </xdr:cNvSpPr>
        </xdr:nvSpPr>
        <xdr:spPr bwMode="auto">
          <a:xfrm>
            <a:off x="972" y="6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1" name="Freeform 9">
            <a:extLst>
              <a:ext uri="{FF2B5EF4-FFF2-40B4-BE49-F238E27FC236}">
                <a16:creationId xmlns:a16="http://schemas.microsoft.com/office/drawing/2014/main" id="{1A4C1B68-F828-406A-90E2-DF86BA61BFBA}"/>
              </a:ext>
            </a:extLst>
          </xdr:cNvPr>
          <xdr:cNvSpPr>
            <a:spLocks/>
          </xdr:cNvSpPr>
        </xdr:nvSpPr>
        <xdr:spPr bwMode="auto">
          <a:xfrm>
            <a:off x="1028" y="50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200" name="Freeform 8">
            <a:extLst>
              <a:ext uri="{FF2B5EF4-FFF2-40B4-BE49-F238E27FC236}">
                <a16:creationId xmlns:a16="http://schemas.microsoft.com/office/drawing/2014/main" id="{C460F945-D5CF-4B6D-80E0-404AB8EDBB8F}"/>
              </a:ext>
            </a:extLst>
          </xdr:cNvPr>
          <xdr:cNvSpPr>
            <a:spLocks/>
          </xdr:cNvSpPr>
        </xdr:nvSpPr>
        <xdr:spPr bwMode="auto">
          <a:xfrm>
            <a:off x="1062" y="51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199" name="Freeform 7">
            <a:extLst>
              <a:ext uri="{FF2B5EF4-FFF2-40B4-BE49-F238E27FC236}">
                <a16:creationId xmlns:a16="http://schemas.microsoft.com/office/drawing/2014/main" id="{5B3E1AFC-90F4-41A7-82FC-A90F04891D29}"/>
              </a:ext>
            </a:extLst>
          </xdr:cNvPr>
          <xdr:cNvSpPr>
            <a:spLocks/>
          </xdr:cNvSpPr>
        </xdr:nvSpPr>
        <xdr:spPr bwMode="auto">
          <a:xfrm>
            <a:off x="1088" y="603"/>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198" name="Freeform 6">
            <a:extLst>
              <a:ext uri="{FF2B5EF4-FFF2-40B4-BE49-F238E27FC236}">
                <a16:creationId xmlns:a16="http://schemas.microsoft.com/office/drawing/2014/main" id="{DED34434-EA62-4B10-8DB7-D9A6A7E81285}"/>
              </a:ext>
            </a:extLst>
          </xdr:cNvPr>
          <xdr:cNvSpPr>
            <a:spLocks/>
          </xdr:cNvSpPr>
        </xdr:nvSpPr>
        <xdr:spPr bwMode="auto">
          <a:xfrm>
            <a:off x="1082" y="496"/>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197" name="Freeform 5">
            <a:extLst>
              <a:ext uri="{FF2B5EF4-FFF2-40B4-BE49-F238E27FC236}">
                <a16:creationId xmlns:a16="http://schemas.microsoft.com/office/drawing/2014/main" id="{F4848AB6-CC17-4412-A36B-AE16641A7E04}"/>
              </a:ext>
            </a:extLst>
          </xdr:cNvPr>
          <xdr:cNvSpPr>
            <a:spLocks/>
          </xdr:cNvSpPr>
        </xdr:nvSpPr>
        <xdr:spPr bwMode="auto">
          <a:xfrm>
            <a:off x="1091" y="52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196" name="Freeform 4">
            <a:extLst>
              <a:ext uri="{FF2B5EF4-FFF2-40B4-BE49-F238E27FC236}">
                <a16:creationId xmlns:a16="http://schemas.microsoft.com/office/drawing/2014/main" id="{CB65465F-2F73-4A1C-9783-99FECBD077F0}"/>
              </a:ext>
            </a:extLst>
          </xdr:cNvPr>
          <xdr:cNvSpPr>
            <a:spLocks/>
          </xdr:cNvSpPr>
        </xdr:nvSpPr>
        <xdr:spPr bwMode="auto">
          <a:xfrm>
            <a:off x="1098" y="395"/>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sp macro="" textlink="">
        <xdr:nvSpPr>
          <xdr:cNvPr id="8195" name="Freeform 3">
            <a:extLst>
              <a:ext uri="{FF2B5EF4-FFF2-40B4-BE49-F238E27FC236}">
                <a16:creationId xmlns:a16="http://schemas.microsoft.com/office/drawing/2014/main" id="{03938753-985D-449B-8875-7D7C622A5772}"/>
              </a:ext>
            </a:extLst>
          </xdr:cNvPr>
          <xdr:cNvSpPr>
            <a:spLocks/>
          </xdr:cNvSpPr>
        </xdr:nvSpPr>
        <xdr:spPr bwMode="auto">
          <a:xfrm>
            <a:off x="989" y="614"/>
            <a:ext cx="5" cy="5"/>
          </a:xfrm>
          <a:custGeom>
            <a:avLst/>
            <a:gdLst>
              <a:gd name="T0" fmla="*/ 0 w 5"/>
              <a:gd name="T1" fmla="*/ 0 h 5"/>
              <a:gd name="T2" fmla="*/ 5 w 5"/>
              <a:gd name="T3" fmla="*/ 0 h 5"/>
              <a:gd name="T4" fmla="*/ 5 w 5"/>
              <a:gd name="T5" fmla="*/ 5 h 5"/>
              <a:gd name="T6" fmla="*/ 0 w 5"/>
              <a:gd name="T7" fmla="*/ 5 h 5"/>
              <a:gd name="T8" fmla="*/ 0 w 5"/>
              <a:gd name="T9" fmla="*/ 0 h 5"/>
            </a:gdLst>
            <a:ahLst/>
            <a:cxnLst>
              <a:cxn ang="0">
                <a:pos x="T0" y="T1"/>
              </a:cxn>
              <a:cxn ang="0">
                <a:pos x="T2" y="T3"/>
              </a:cxn>
              <a:cxn ang="0">
                <a:pos x="T4" y="T5"/>
              </a:cxn>
              <a:cxn ang="0">
                <a:pos x="T6" y="T7"/>
              </a:cxn>
              <a:cxn ang="0">
                <a:pos x="T8" y="T9"/>
              </a:cxn>
            </a:cxnLst>
            <a:rect l="0" t="0" r="r" b="b"/>
            <a:pathLst>
              <a:path w="5" h="5">
                <a:moveTo>
                  <a:pt x="0" y="0"/>
                </a:moveTo>
                <a:lnTo>
                  <a:pt x="5" y="0"/>
                </a:lnTo>
                <a:lnTo>
                  <a:pt x="5" y="5"/>
                </a:lnTo>
                <a:lnTo>
                  <a:pt x="0" y="5"/>
                </a:lnTo>
                <a:lnTo>
                  <a:pt x="0" y="0"/>
                </a:lnTo>
                <a:close/>
              </a:path>
            </a:pathLst>
          </a:cu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round/>
                <a:headEnd/>
                <a:tailEnd/>
              </a14:hiddenLine>
            </a:ext>
          </a:extLst>
        </xdr:spPr>
      </xdr:sp>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23</xdr:row>
      <xdr:rowOff>7620</xdr:rowOff>
    </xdr:from>
    <xdr:to>
      <xdr:col>7</xdr:col>
      <xdr:colOff>317</xdr:colOff>
      <xdr:row>38</xdr:row>
      <xdr:rowOff>7858</xdr:rowOff>
    </xdr:to>
    <xdr:pic>
      <xdr:nvPicPr>
        <xdr:cNvPr id="2" name="Picture 1">
          <a:extLst>
            <a:ext uri="{FF2B5EF4-FFF2-40B4-BE49-F238E27FC236}">
              <a16:creationId xmlns:a16="http://schemas.microsoft.com/office/drawing/2014/main" id="{725CA77D-5703-4BFE-9F69-19E9EBDEC192}"/>
            </a:ext>
          </a:extLst>
        </xdr:cNvPr>
        <xdr:cNvPicPr>
          <a:picLocks noChangeAspect="1"/>
        </xdr:cNvPicPr>
      </xdr:nvPicPr>
      <xdr:blipFill>
        <a:blip xmlns:r="http://schemas.openxmlformats.org/officeDocument/2006/relationships" r:embed="rId1"/>
        <a:stretch>
          <a:fillRect/>
        </a:stretch>
      </xdr:blipFill>
      <xdr:spPr>
        <a:xfrm>
          <a:off x="0" y="4213860"/>
          <a:ext cx="3657917" cy="2743438"/>
        </a:xfrm>
        <a:prstGeom prst="rect">
          <a:avLst/>
        </a:prstGeom>
      </xdr:spPr>
    </xdr:pic>
    <xdr:clientData/>
  </xdr:twoCellAnchor>
  <xdr:twoCellAnchor editAs="oneCell">
    <xdr:from>
      <xdr:col>1</xdr:col>
      <xdr:colOff>0</xdr:colOff>
      <xdr:row>42</xdr:row>
      <xdr:rowOff>7620</xdr:rowOff>
    </xdr:from>
    <xdr:to>
      <xdr:col>7</xdr:col>
      <xdr:colOff>317</xdr:colOff>
      <xdr:row>57</xdr:row>
      <xdr:rowOff>7858</xdr:rowOff>
    </xdr:to>
    <xdr:pic>
      <xdr:nvPicPr>
        <xdr:cNvPr id="3" name="Picture 2">
          <a:extLst>
            <a:ext uri="{FF2B5EF4-FFF2-40B4-BE49-F238E27FC236}">
              <a16:creationId xmlns:a16="http://schemas.microsoft.com/office/drawing/2014/main" id="{FBA7A270-564D-49C2-8F87-C411E89FDCA6}"/>
            </a:ext>
          </a:extLst>
        </xdr:cNvPr>
        <xdr:cNvPicPr>
          <a:picLocks noChangeAspect="1"/>
        </xdr:cNvPicPr>
      </xdr:nvPicPr>
      <xdr:blipFill>
        <a:blip xmlns:r="http://schemas.openxmlformats.org/officeDocument/2006/relationships" r:embed="rId2"/>
        <a:stretch>
          <a:fillRect/>
        </a:stretch>
      </xdr:blipFill>
      <xdr:spPr>
        <a:xfrm>
          <a:off x="0" y="7688580"/>
          <a:ext cx="3657917" cy="2743438"/>
        </a:xfrm>
        <a:prstGeom prst="rect">
          <a:avLst/>
        </a:prstGeom>
      </xdr:spPr>
    </xdr:pic>
    <xdr:clientData/>
  </xdr:twoCellAnchor>
  <xdr:twoCellAnchor editAs="oneCell">
    <xdr:from>
      <xdr:col>8</xdr:col>
      <xdr:colOff>0</xdr:colOff>
      <xdr:row>41</xdr:row>
      <xdr:rowOff>167640</xdr:rowOff>
    </xdr:from>
    <xdr:to>
      <xdr:col>14</xdr:col>
      <xdr:colOff>317</xdr:colOff>
      <xdr:row>56</xdr:row>
      <xdr:rowOff>167878</xdr:rowOff>
    </xdr:to>
    <xdr:pic>
      <xdr:nvPicPr>
        <xdr:cNvPr id="4" name="Picture 3">
          <a:extLst>
            <a:ext uri="{FF2B5EF4-FFF2-40B4-BE49-F238E27FC236}">
              <a16:creationId xmlns:a16="http://schemas.microsoft.com/office/drawing/2014/main" id="{ACC91F12-0A75-48E1-B717-F5A194508E07}"/>
            </a:ext>
          </a:extLst>
        </xdr:cNvPr>
        <xdr:cNvPicPr>
          <a:picLocks noChangeAspect="1"/>
        </xdr:cNvPicPr>
      </xdr:nvPicPr>
      <xdr:blipFill>
        <a:blip xmlns:r="http://schemas.openxmlformats.org/officeDocument/2006/relationships" r:embed="rId3"/>
        <a:stretch>
          <a:fillRect/>
        </a:stretch>
      </xdr:blipFill>
      <xdr:spPr>
        <a:xfrm>
          <a:off x="3970020" y="7665720"/>
          <a:ext cx="3657917" cy="2743438"/>
        </a:xfrm>
        <a:prstGeom prst="rect">
          <a:avLst/>
        </a:prstGeom>
      </xdr:spPr>
    </xdr:pic>
    <xdr:clientData/>
  </xdr:twoCellAnchor>
  <xdr:twoCellAnchor editAs="oneCell">
    <xdr:from>
      <xdr:col>15</xdr:col>
      <xdr:colOff>15241</xdr:colOff>
      <xdr:row>42</xdr:row>
      <xdr:rowOff>7620</xdr:rowOff>
    </xdr:from>
    <xdr:to>
      <xdr:col>21</xdr:col>
      <xdr:colOff>15558</xdr:colOff>
      <xdr:row>57</xdr:row>
      <xdr:rowOff>7858</xdr:rowOff>
    </xdr:to>
    <xdr:pic>
      <xdr:nvPicPr>
        <xdr:cNvPr id="5" name="Picture 4">
          <a:extLst>
            <a:ext uri="{FF2B5EF4-FFF2-40B4-BE49-F238E27FC236}">
              <a16:creationId xmlns:a16="http://schemas.microsoft.com/office/drawing/2014/main" id="{0DC46DC2-BF52-4FAE-83E7-6AA70C8ADD35}"/>
            </a:ext>
          </a:extLst>
        </xdr:cNvPr>
        <xdr:cNvPicPr>
          <a:picLocks noChangeAspect="1"/>
        </xdr:cNvPicPr>
      </xdr:nvPicPr>
      <xdr:blipFill>
        <a:blip xmlns:r="http://schemas.openxmlformats.org/officeDocument/2006/relationships" r:embed="rId4"/>
        <a:stretch>
          <a:fillRect/>
        </a:stretch>
      </xdr:blipFill>
      <xdr:spPr>
        <a:xfrm>
          <a:off x="7955281" y="7688580"/>
          <a:ext cx="3657917" cy="2743438"/>
        </a:xfrm>
        <a:prstGeom prst="rect">
          <a:avLst/>
        </a:prstGeom>
      </xdr:spPr>
    </xdr:pic>
    <xdr:clientData/>
  </xdr:twoCellAnchor>
  <xdr:twoCellAnchor editAs="oneCell">
    <xdr:from>
      <xdr:col>15</xdr:col>
      <xdr:colOff>0</xdr:colOff>
      <xdr:row>61</xdr:row>
      <xdr:rowOff>15240</xdr:rowOff>
    </xdr:from>
    <xdr:to>
      <xdr:col>21</xdr:col>
      <xdr:colOff>317</xdr:colOff>
      <xdr:row>76</xdr:row>
      <xdr:rowOff>15478</xdr:rowOff>
    </xdr:to>
    <xdr:pic>
      <xdr:nvPicPr>
        <xdr:cNvPr id="6" name="Picture 5">
          <a:extLst>
            <a:ext uri="{FF2B5EF4-FFF2-40B4-BE49-F238E27FC236}">
              <a16:creationId xmlns:a16="http://schemas.microsoft.com/office/drawing/2014/main" id="{39C9033A-A9D8-40FC-A348-F2AD23562BA5}"/>
            </a:ext>
          </a:extLst>
        </xdr:cNvPr>
        <xdr:cNvPicPr>
          <a:picLocks noChangeAspect="1"/>
        </xdr:cNvPicPr>
      </xdr:nvPicPr>
      <xdr:blipFill>
        <a:blip xmlns:r="http://schemas.openxmlformats.org/officeDocument/2006/relationships" r:embed="rId5"/>
        <a:stretch>
          <a:fillRect/>
        </a:stretch>
      </xdr:blipFill>
      <xdr:spPr>
        <a:xfrm>
          <a:off x="8260080" y="11277600"/>
          <a:ext cx="3657917" cy="2743438"/>
        </a:xfrm>
        <a:prstGeom prst="rect">
          <a:avLst/>
        </a:prstGeom>
      </xdr:spPr>
    </xdr:pic>
    <xdr:clientData/>
  </xdr:twoCellAnchor>
  <xdr:twoCellAnchor editAs="oneCell">
    <xdr:from>
      <xdr:col>8</xdr:col>
      <xdr:colOff>7620</xdr:colOff>
      <xdr:row>60</xdr:row>
      <xdr:rowOff>175260</xdr:rowOff>
    </xdr:from>
    <xdr:to>
      <xdr:col>14</xdr:col>
      <xdr:colOff>7937</xdr:colOff>
      <xdr:row>75</xdr:row>
      <xdr:rowOff>175498</xdr:rowOff>
    </xdr:to>
    <xdr:pic>
      <xdr:nvPicPr>
        <xdr:cNvPr id="7" name="Picture 6">
          <a:extLst>
            <a:ext uri="{FF2B5EF4-FFF2-40B4-BE49-F238E27FC236}">
              <a16:creationId xmlns:a16="http://schemas.microsoft.com/office/drawing/2014/main" id="{545140CD-C52E-49F3-B2C3-6897DA2D928D}"/>
            </a:ext>
          </a:extLst>
        </xdr:cNvPr>
        <xdr:cNvPicPr>
          <a:picLocks noChangeAspect="1"/>
        </xdr:cNvPicPr>
      </xdr:nvPicPr>
      <xdr:blipFill>
        <a:blip xmlns:r="http://schemas.openxmlformats.org/officeDocument/2006/relationships" r:embed="rId6"/>
        <a:stretch>
          <a:fillRect/>
        </a:stretch>
      </xdr:blipFill>
      <xdr:spPr>
        <a:xfrm>
          <a:off x="3977640" y="11148060"/>
          <a:ext cx="3657917" cy="2743438"/>
        </a:xfrm>
        <a:prstGeom prst="rect">
          <a:avLst/>
        </a:prstGeom>
      </xdr:spPr>
    </xdr:pic>
    <xdr:clientData/>
  </xdr:twoCellAnchor>
  <xdr:twoCellAnchor editAs="oneCell">
    <xdr:from>
      <xdr:col>1</xdr:col>
      <xdr:colOff>15240</xdr:colOff>
      <xdr:row>61</xdr:row>
      <xdr:rowOff>15240</xdr:rowOff>
    </xdr:from>
    <xdr:to>
      <xdr:col>7</xdr:col>
      <xdr:colOff>15557</xdr:colOff>
      <xdr:row>76</xdr:row>
      <xdr:rowOff>15478</xdr:rowOff>
    </xdr:to>
    <xdr:pic>
      <xdr:nvPicPr>
        <xdr:cNvPr id="8" name="Picture 7">
          <a:extLst>
            <a:ext uri="{FF2B5EF4-FFF2-40B4-BE49-F238E27FC236}">
              <a16:creationId xmlns:a16="http://schemas.microsoft.com/office/drawing/2014/main" id="{944BBCE5-B7AA-417F-A912-F4F1B5E8E1F1}"/>
            </a:ext>
          </a:extLst>
        </xdr:cNvPr>
        <xdr:cNvPicPr>
          <a:picLocks noChangeAspect="1"/>
        </xdr:cNvPicPr>
      </xdr:nvPicPr>
      <xdr:blipFill>
        <a:blip xmlns:r="http://schemas.openxmlformats.org/officeDocument/2006/relationships" r:embed="rId7"/>
        <a:stretch>
          <a:fillRect/>
        </a:stretch>
      </xdr:blipFill>
      <xdr:spPr>
        <a:xfrm>
          <a:off x="335280" y="11277600"/>
          <a:ext cx="3657917" cy="2743438"/>
        </a:xfrm>
        <a:prstGeom prst="rect">
          <a:avLst/>
        </a:prstGeom>
      </xdr:spPr>
    </xdr:pic>
    <xdr:clientData/>
  </xdr:twoCellAnchor>
  <xdr:twoCellAnchor editAs="oneCell">
    <xdr:from>
      <xdr:col>1</xdr:col>
      <xdr:colOff>0</xdr:colOff>
      <xdr:row>79</xdr:row>
      <xdr:rowOff>172720</xdr:rowOff>
    </xdr:from>
    <xdr:to>
      <xdr:col>7</xdr:col>
      <xdr:colOff>317</xdr:colOff>
      <xdr:row>94</xdr:row>
      <xdr:rowOff>172958</xdr:rowOff>
    </xdr:to>
    <xdr:pic>
      <xdr:nvPicPr>
        <xdr:cNvPr id="9" name="Picture 8">
          <a:extLst>
            <a:ext uri="{FF2B5EF4-FFF2-40B4-BE49-F238E27FC236}">
              <a16:creationId xmlns:a16="http://schemas.microsoft.com/office/drawing/2014/main" id="{A79946BF-8412-4792-B04B-C31D169C54AD}"/>
            </a:ext>
          </a:extLst>
        </xdr:cNvPr>
        <xdr:cNvPicPr>
          <a:picLocks noChangeAspect="1"/>
        </xdr:cNvPicPr>
      </xdr:nvPicPr>
      <xdr:blipFill>
        <a:blip xmlns:r="http://schemas.openxmlformats.org/officeDocument/2006/relationships" r:embed="rId8"/>
        <a:stretch>
          <a:fillRect/>
        </a:stretch>
      </xdr:blipFill>
      <xdr:spPr>
        <a:xfrm>
          <a:off x="0" y="14620240"/>
          <a:ext cx="3657917" cy="2743438"/>
        </a:xfrm>
        <a:prstGeom prst="rect">
          <a:avLst/>
        </a:prstGeom>
      </xdr:spPr>
    </xdr:pic>
    <xdr:clientData/>
  </xdr:twoCellAnchor>
  <xdr:twoCellAnchor editAs="oneCell">
    <xdr:from>
      <xdr:col>22</xdr:col>
      <xdr:colOff>3811</xdr:colOff>
      <xdr:row>80</xdr:row>
      <xdr:rowOff>7620</xdr:rowOff>
    </xdr:from>
    <xdr:to>
      <xdr:col>28</xdr:col>
      <xdr:colOff>4128</xdr:colOff>
      <xdr:row>95</xdr:row>
      <xdr:rowOff>7858</xdr:rowOff>
    </xdr:to>
    <xdr:pic>
      <xdr:nvPicPr>
        <xdr:cNvPr id="10" name="Picture 9">
          <a:extLst>
            <a:ext uri="{FF2B5EF4-FFF2-40B4-BE49-F238E27FC236}">
              <a16:creationId xmlns:a16="http://schemas.microsoft.com/office/drawing/2014/main" id="{9596272B-AD77-43E9-A0D5-AAE506305C8D}"/>
            </a:ext>
          </a:extLst>
        </xdr:cNvPr>
        <xdr:cNvPicPr>
          <a:picLocks noChangeAspect="1"/>
        </xdr:cNvPicPr>
      </xdr:nvPicPr>
      <xdr:blipFill>
        <a:blip xmlns:r="http://schemas.openxmlformats.org/officeDocument/2006/relationships" r:embed="rId9"/>
        <a:stretch>
          <a:fillRect/>
        </a:stretch>
      </xdr:blipFill>
      <xdr:spPr>
        <a:xfrm>
          <a:off x="12227561" y="14847570"/>
          <a:ext cx="3657917" cy="2762488"/>
        </a:xfrm>
        <a:prstGeom prst="rect">
          <a:avLst/>
        </a:prstGeom>
      </xdr:spPr>
    </xdr:pic>
    <xdr:clientData/>
  </xdr:twoCellAnchor>
  <xdr:twoCellAnchor editAs="oneCell">
    <xdr:from>
      <xdr:col>28</xdr:col>
      <xdr:colOff>307341</xdr:colOff>
      <xdr:row>79</xdr:row>
      <xdr:rowOff>181610</xdr:rowOff>
    </xdr:from>
    <xdr:to>
      <xdr:col>34</xdr:col>
      <xdr:colOff>606108</xdr:colOff>
      <xdr:row>94</xdr:row>
      <xdr:rowOff>181848</xdr:rowOff>
    </xdr:to>
    <xdr:pic>
      <xdr:nvPicPr>
        <xdr:cNvPr id="11" name="Picture 10">
          <a:extLst>
            <a:ext uri="{FF2B5EF4-FFF2-40B4-BE49-F238E27FC236}">
              <a16:creationId xmlns:a16="http://schemas.microsoft.com/office/drawing/2014/main" id="{A92BD754-5482-4678-A9D2-8083876CA1D8}"/>
            </a:ext>
          </a:extLst>
        </xdr:cNvPr>
        <xdr:cNvPicPr>
          <a:picLocks noChangeAspect="1"/>
        </xdr:cNvPicPr>
      </xdr:nvPicPr>
      <xdr:blipFill>
        <a:blip xmlns:r="http://schemas.openxmlformats.org/officeDocument/2006/relationships" r:embed="rId10"/>
        <a:stretch>
          <a:fillRect/>
        </a:stretch>
      </xdr:blipFill>
      <xdr:spPr>
        <a:xfrm>
          <a:off x="16188691" y="14837410"/>
          <a:ext cx="3657917" cy="2762488"/>
        </a:xfrm>
        <a:prstGeom prst="rect">
          <a:avLst/>
        </a:prstGeom>
      </xdr:spPr>
    </xdr:pic>
    <xdr:clientData/>
  </xdr:twoCellAnchor>
  <xdr:twoCellAnchor editAs="oneCell">
    <xdr:from>
      <xdr:col>15</xdr:col>
      <xdr:colOff>13971</xdr:colOff>
      <xdr:row>80</xdr:row>
      <xdr:rowOff>1270</xdr:rowOff>
    </xdr:from>
    <xdr:to>
      <xdr:col>21</xdr:col>
      <xdr:colOff>14288</xdr:colOff>
      <xdr:row>95</xdr:row>
      <xdr:rowOff>1508</xdr:rowOff>
    </xdr:to>
    <xdr:pic>
      <xdr:nvPicPr>
        <xdr:cNvPr id="12" name="Picture 11">
          <a:extLst>
            <a:ext uri="{FF2B5EF4-FFF2-40B4-BE49-F238E27FC236}">
              <a16:creationId xmlns:a16="http://schemas.microsoft.com/office/drawing/2014/main" id="{2BF2FDE2-400B-42D2-9572-009E6E9BA346}"/>
            </a:ext>
          </a:extLst>
        </xdr:cNvPr>
        <xdr:cNvPicPr>
          <a:picLocks noChangeAspect="1"/>
        </xdr:cNvPicPr>
      </xdr:nvPicPr>
      <xdr:blipFill>
        <a:blip xmlns:r="http://schemas.openxmlformats.org/officeDocument/2006/relationships" r:embed="rId11"/>
        <a:stretch>
          <a:fillRect/>
        </a:stretch>
      </xdr:blipFill>
      <xdr:spPr>
        <a:xfrm>
          <a:off x="8268971" y="14841220"/>
          <a:ext cx="3657917" cy="2762488"/>
        </a:xfrm>
        <a:prstGeom prst="rect">
          <a:avLst/>
        </a:prstGeom>
      </xdr:spPr>
    </xdr:pic>
    <xdr:clientData/>
  </xdr:twoCellAnchor>
  <xdr:twoCellAnchor editAs="oneCell">
    <xdr:from>
      <xdr:col>1</xdr:col>
      <xdr:colOff>0</xdr:colOff>
      <xdr:row>100</xdr:row>
      <xdr:rowOff>7620</xdr:rowOff>
    </xdr:from>
    <xdr:to>
      <xdr:col>7</xdr:col>
      <xdr:colOff>317</xdr:colOff>
      <xdr:row>115</xdr:row>
      <xdr:rowOff>7858</xdr:rowOff>
    </xdr:to>
    <xdr:pic>
      <xdr:nvPicPr>
        <xdr:cNvPr id="13" name="Picture 12">
          <a:extLst>
            <a:ext uri="{FF2B5EF4-FFF2-40B4-BE49-F238E27FC236}">
              <a16:creationId xmlns:a16="http://schemas.microsoft.com/office/drawing/2014/main" id="{A4DE6A56-AC94-46ED-9A64-B4DFC0221B2B}"/>
            </a:ext>
          </a:extLst>
        </xdr:cNvPr>
        <xdr:cNvPicPr>
          <a:picLocks noChangeAspect="1"/>
        </xdr:cNvPicPr>
      </xdr:nvPicPr>
      <xdr:blipFill>
        <a:blip xmlns:r="http://schemas.openxmlformats.org/officeDocument/2006/relationships" r:embed="rId12"/>
        <a:stretch>
          <a:fillRect/>
        </a:stretch>
      </xdr:blipFill>
      <xdr:spPr>
        <a:xfrm>
          <a:off x="0" y="18295620"/>
          <a:ext cx="3657917" cy="2743438"/>
        </a:xfrm>
        <a:prstGeom prst="rect">
          <a:avLst/>
        </a:prstGeom>
      </xdr:spPr>
    </xdr:pic>
    <xdr:clientData/>
  </xdr:twoCellAnchor>
  <xdr:twoCellAnchor editAs="oneCell">
    <xdr:from>
      <xdr:col>15</xdr:col>
      <xdr:colOff>16087</xdr:colOff>
      <xdr:row>100</xdr:row>
      <xdr:rowOff>6773</xdr:rowOff>
    </xdr:from>
    <xdr:to>
      <xdr:col>21</xdr:col>
      <xdr:colOff>16404</xdr:colOff>
      <xdr:row>114</xdr:row>
      <xdr:rowOff>139091</xdr:rowOff>
    </xdr:to>
    <xdr:pic>
      <xdr:nvPicPr>
        <xdr:cNvPr id="14" name="Picture 13">
          <a:extLst>
            <a:ext uri="{FF2B5EF4-FFF2-40B4-BE49-F238E27FC236}">
              <a16:creationId xmlns:a16="http://schemas.microsoft.com/office/drawing/2014/main" id="{5A36498B-E30A-4BC5-991F-A83B37F2CDDF}"/>
            </a:ext>
          </a:extLst>
        </xdr:cNvPr>
        <xdr:cNvPicPr>
          <a:picLocks noChangeAspect="1"/>
        </xdr:cNvPicPr>
      </xdr:nvPicPr>
      <xdr:blipFill>
        <a:blip xmlns:r="http://schemas.openxmlformats.org/officeDocument/2006/relationships" r:embed="rId13"/>
        <a:stretch>
          <a:fillRect/>
        </a:stretch>
      </xdr:blipFill>
      <xdr:spPr>
        <a:xfrm>
          <a:off x="8276167" y="18401453"/>
          <a:ext cx="3657917" cy="2692638"/>
        </a:xfrm>
        <a:prstGeom prst="rect">
          <a:avLst/>
        </a:prstGeom>
      </xdr:spPr>
    </xdr:pic>
    <xdr:clientData/>
  </xdr:twoCellAnchor>
  <xdr:twoCellAnchor editAs="oneCell">
    <xdr:from>
      <xdr:col>8</xdr:col>
      <xdr:colOff>15240</xdr:colOff>
      <xdr:row>4</xdr:row>
      <xdr:rowOff>7620</xdr:rowOff>
    </xdr:from>
    <xdr:to>
      <xdr:col>14</xdr:col>
      <xdr:colOff>15557</xdr:colOff>
      <xdr:row>19</xdr:row>
      <xdr:rowOff>7858</xdr:rowOff>
    </xdr:to>
    <xdr:pic>
      <xdr:nvPicPr>
        <xdr:cNvPr id="16" name="Picture 15">
          <a:extLst>
            <a:ext uri="{FF2B5EF4-FFF2-40B4-BE49-F238E27FC236}">
              <a16:creationId xmlns:a16="http://schemas.microsoft.com/office/drawing/2014/main" id="{F7E6D3E3-2A6F-4F69-AD6A-40B7A68C0A08}"/>
            </a:ext>
          </a:extLst>
        </xdr:cNvPr>
        <xdr:cNvPicPr>
          <a:picLocks noChangeAspect="1"/>
        </xdr:cNvPicPr>
      </xdr:nvPicPr>
      <xdr:blipFill>
        <a:blip xmlns:r="http://schemas.openxmlformats.org/officeDocument/2006/relationships" r:embed="rId14"/>
        <a:stretch>
          <a:fillRect/>
        </a:stretch>
      </xdr:blipFill>
      <xdr:spPr>
        <a:xfrm>
          <a:off x="4305300" y="845820"/>
          <a:ext cx="3657917" cy="2743438"/>
        </a:xfrm>
        <a:prstGeom prst="rect">
          <a:avLst/>
        </a:prstGeom>
      </xdr:spPr>
    </xdr:pic>
    <xdr:clientData/>
  </xdr:twoCellAnchor>
  <xdr:twoCellAnchor editAs="oneCell">
    <xdr:from>
      <xdr:col>1</xdr:col>
      <xdr:colOff>7620</xdr:colOff>
      <xdr:row>3</xdr:row>
      <xdr:rowOff>175260</xdr:rowOff>
    </xdr:from>
    <xdr:to>
      <xdr:col>7</xdr:col>
      <xdr:colOff>7937</xdr:colOff>
      <xdr:row>18</xdr:row>
      <xdr:rowOff>175498</xdr:rowOff>
    </xdr:to>
    <xdr:pic>
      <xdr:nvPicPr>
        <xdr:cNvPr id="17" name="Picture 16">
          <a:extLst>
            <a:ext uri="{FF2B5EF4-FFF2-40B4-BE49-F238E27FC236}">
              <a16:creationId xmlns:a16="http://schemas.microsoft.com/office/drawing/2014/main" id="{93AFE759-2B7C-42AD-A2B2-189ABC99EC0E}"/>
            </a:ext>
          </a:extLst>
        </xdr:cNvPr>
        <xdr:cNvPicPr>
          <a:picLocks noChangeAspect="1"/>
        </xdr:cNvPicPr>
      </xdr:nvPicPr>
      <xdr:blipFill>
        <a:blip xmlns:r="http://schemas.openxmlformats.org/officeDocument/2006/relationships" r:embed="rId15"/>
        <a:stretch>
          <a:fillRect/>
        </a:stretch>
      </xdr:blipFill>
      <xdr:spPr>
        <a:xfrm>
          <a:off x="327660" y="830580"/>
          <a:ext cx="3657917" cy="2743438"/>
        </a:xfrm>
        <a:prstGeom prst="rect">
          <a:avLst/>
        </a:prstGeom>
      </xdr:spPr>
    </xdr:pic>
    <xdr:clientData/>
  </xdr:twoCellAnchor>
  <xdr:twoCellAnchor editAs="oneCell">
    <xdr:from>
      <xdr:col>8</xdr:col>
      <xdr:colOff>1</xdr:colOff>
      <xdr:row>22</xdr:row>
      <xdr:rowOff>172386</xdr:rowOff>
    </xdr:from>
    <xdr:to>
      <xdr:col>14</xdr:col>
      <xdr:colOff>318</xdr:colOff>
      <xdr:row>37</xdr:row>
      <xdr:rowOff>172624</xdr:rowOff>
    </xdr:to>
    <xdr:pic>
      <xdr:nvPicPr>
        <xdr:cNvPr id="18" name="Picture 17">
          <a:extLst>
            <a:ext uri="{FF2B5EF4-FFF2-40B4-BE49-F238E27FC236}">
              <a16:creationId xmlns:a16="http://schemas.microsoft.com/office/drawing/2014/main" id="{3826E9C6-05D5-43E8-A82D-A997E79F7B10}"/>
            </a:ext>
          </a:extLst>
        </xdr:cNvPr>
        <xdr:cNvPicPr>
          <a:picLocks noChangeAspect="1"/>
        </xdr:cNvPicPr>
      </xdr:nvPicPr>
      <xdr:blipFill>
        <a:blip xmlns:r="http://schemas.openxmlformats.org/officeDocument/2006/relationships" r:embed="rId16"/>
        <a:stretch>
          <a:fillRect/>
        </a:stretch>
      </xdr:blipFill>
      <xdr:spPr>
        <a:xfrm>
          <a:off x="3962401" y="4195746"/>
          <a:ext cx="3657917" cy="2743438"/>
        </a:xfrm>
        <a:prstGeom prst="rect">
          <a:avLst/>
        </a:prstGeom>
      </xdr:spPr>
    </xdr:pic>
    <xdr:clientData/>
  </xdr:twoCellAnchor>
  <xdr:twoCellAnchor editAs="oneCell">
    <xdr:from>
      <xdr:col>14</xdr:col>
      <xdr:colOff>556261</xdr:colOff>
      <xdr:row>23</xdr:row>
      <xdr:rowOff>46594</xdr:rowOff>
    </xdr:from>
    <xdr:to>
      <xdr:col>21</xdr:col>
      <xdr:colOff>318</xdr:colOff>
      <xdr:row>38</xdr:row>
      <xdr:rowOff>46832</xdr:rowOff>
    </xdr:to>
    <xdr:pic>
      <xdr:nvPicPr>
        <xdr:cNvPr id="19" name="Picture 18">
          <a:extLst>
            <a:ext uri="{FF2B5EF4-FFF2-40B4-BE49-F238E27FC236}">
              <a16:creationId xmlns:a16="http://schemas.microsoft.com/office/drawing/2014/main" id="{CF41D407-45E3-4815-8B72-12A9F4A49B5B}"/>
            </a:ext>
          </a:extLst>
        </xdr:cNvPr>
        <xdr:cNvPicPr>
          <a:picLocks noChangeAspect="1"/>
        </xdr:cNvPicPr>
      </xdr:nvPicPr>
      <xdr:blipFill>
        <a:blip xmlns:r="http://schemas.openxmlformats.org/officeDocument/2006/relationships" r:embed="rId17"/>
        <a:stretch>
          <a:fillRect/>
        </a:stretch>
      </xdr:blipFill>
      <xdr:spPr>
        <a:xfrm>
          <a:off x="8176261" y="4252834"/>
          <a:ext cx="3657917" cy="2743438"/>
        </a:xfrm>
        <a:prstGeom prst="rect">
          <a:avLst/>
        </a:prstGeom>
      </xdr:spPr>
    </xdr:pic>
    <xdr:clientData/>
  </xdr:twoCellAnchor>
  <xdr:twoCellAnchor editAs="oneCell">
    <xdr:from>
      <xdr:col>8</xdr:col>
      <xdr:colOff>15239</xdr:colOff>
      <xdr:row>100</xdr:row>
      <xdr:rowOff>10952</xdr:rowOff>
    </xdr:from>
    <xdr:to>
      <xdr:col>14</xdr:col>
      <xdr:colOff>15556</xdr:colOff>
      <xdr:row>115</xdr:row>
      <xdr:rowOff>11190</xdr:rowOff>
    </xdr:to>
    <xdr:pic>
      <xdr:nvPicPr>
        <xdr:cNvPr id="20" name="Picture 19">
          <a:extLst>
            <a:ext uri="{FF2B5EF4-FFF2-40B4-BE49-F238E27FC236}">
              <a16:creationId xmlns:a16="http://schemas.microsoft.com/office/drawing/2014/main" id="{5395D7FE-28E5-493F-AB4C-6AEA79A79C3F}"/>
            </a:ext>
          </a:extLst>
        </xdr:cNvPr>
        <xdr:cNvPicPr>
          <a:picLocks noChangeAspect="1"/>
        </xdr:cNvPicPr>
      </xdr:nvPicPr>
      <xdr:blipFill>
        <a:blip xmlns:r="http://schemas.openxmlformats.org/officeDocument/2006/relationships" r:embed="rId13"/>
        <a:stretch>
          <a:fillRect/>
        </a:stretch>
      </xdr:blipFill>
      <xdr:spPr>
        <a:xfrm>
          <a:off x="3985259" y="18298952"/>
          <a:ext cx="3657917" cy="2743438"/>
        </a:xfrm>
        <a:prstGeom prst="rect">
          <a:avLst/>
        </a:prstGeom>
      </xdr:spPr>
    </xdr:pic>
    <xdr:clientData/>
  </xdr:twoCellAnchor>
  <xdr:twoCellAnchor editAs="oneCell">
    <xdr:from>
      <xdr:col>22</xdr:col>
      <xdr:colOff>5927</xdr:colOff>
      <xdr:row>99</xdr:row>
      <xdr:rowOff>161081</xdr:rowOff>
    </xdr:from>
    <xdr:to>
      <xdr:col>28</xdr:col>
      <xdr:colOff>6244</xdr:colOff>
      <xdr:row>114</xdr:row>
      <xdr:rowOff>113906</xdr:rowOff>
    </xdr:to>
    <xdr:pic>
      <xdr:nvPicPr>
        <xdr:cNvPr id="21" name="Picture 20">
          <a:extLst>
            <a:ext uri="{FF2B5EF4-FFF2-40B4-BE49-F238E27FC236}">
              <a16:creationId xmlns:a16="http://schemas.microsoft.com/office/drawing/2014/main" id="{FDAECADC-2875-4336-9D8B-216FBEC6B00F}"/>
            </a:ext>
          </a:extLst>
        </xdr:cNvPr>
        <xdr:cNvPicPr>
          <a:picLocks noChangeAspect="1"/>
        </xdr:cNvPicPr>
      </xdr:nvPicPr>
      <xdr:blipFill>
        <a:blip xmlns:r="http://schemas.openxmlformats.org/officeDocument/2006/relationships" r:embed="rId18"/>
        <a:stretch>
          <a:fillRect/>
        </a:stretch>
      </xdr:blipFill>
      <xdr:spPr>
        <a:xfrm>
          <a:off x="12236027" y="18372881"/>
          <a:ext cx="3657917" cy="2696025"/>
        </a:xfrm>
        <a:prstGeom prst="rect">
          <a:avLst/>
        </a:prstGeom>
      </xdr:spPr>
    </xdr:pic>
    <xdr:clientData/>
  </xdr:twoCellAnchor>
  <xdr:twoCellAnchor editAs="oneCell">
    <xdr:from>
      <xdr:col>1</xdr:col>
      <xdr:colOff>33867</xdr:colOff>
      <xdr:row>138</xdr:row>
      <xdr:rowOff>847</xdr:rowOff>
    </xdr:from>
    <xdr:to>
      <xdr:col>7</xdr:col>
      <xdr:colOff>25717</xdr:colOff>
      <xdr:row>153</xdr:row>
      <xdr:rowOff>85752</xdr:rowOff>
    </xdr:to>
    <xdr:pic>
      <xdr:nvPicPr>
        <xdr:cNvPr id="22" name="Picture 21">
          <a:extLst>
            <a:ext uri="{FF2B5EF4-FFF2-40B4-BE49-F238E27FC236}">
              <a16:creationId xmlns:a16="http://schemas.microsoft.com/office/drawing/2014/main" id="{35D21183-7983-4661-86AA-26BDD6E09387}"/>
            </a:ext>
          </a:extLst>
        </xdr:cNvPr>
        <xdr:cNvPicPr>
          <a:picLocks noChangeAspect="1"/>
        </xdr:cNvPicPr>
      </xdr:nvPicPr>
      <xdr:blipFill>
        <a:blip xmlns:r="http://schemas.openxmlformats.org/officeDocument/2006/relationships" r:embed="rId19"/>
        <a:stretch>
          <a:fillRect/>
        </a:stretch>
      </xdr:blipFill>
      <xdr:spPr>
        <a:xfrm>
          <a:off x="355600" y="22166580"/>
          <a:ext cx="3649450" cy="2878905"/>
        </a:xfrm>
        <a:prstGeom prst="rect">
          <a:avLst/>
        </a:prstGeom>
      </xdr:spPr>
    </xdr:pic>
    <xdr:clientData/>
  </xdr:twoCellAnchor>
  <xdr:twoCellAnchor editAs="oneCell">
    <xdr:from>
      <xdr:col>8</xdr:col>
      <xdr:colOff>8467</xdr:colOff>
      <xdr:row>137</xdr:row>
      <xdr:rowOff>185420</xdr:rowOff>
    </xdr:from>
    <xdr:to>
      <xdr:col>14</xdr:col>
      <xdr:colOff>17251</xdr:colOff>
      <xdr:row>153</xdr:row>
      <xdr:rowOff>75592</xdr:rowOff>
    </xdr:to>
    <xdr:pic>
      <xdr:nvPicPr>
        <xdr:cNvPr id="23" name="Picture 22">
          <a:extLst>
            <a:ext uri="{FF2B5EF4-FFF2-40B4-BE49-F238E27FC236}">
              <a16:creationId xmlns:a16="http://schemas.microsoft.com/office/drawing/2014/main" id="{B1D543FF-8C0C-4EC3-92D0-D8F08CE8F830}"/>
            </a:ext>
          </a:extLst>
        </xdr:cNvPr>
        <xdr:cNvPicPr>
          <a:picLocks noChangeAspect="1"/>
        </xdr:cNvPicPr>
      </xdr:nvPicPr>
      <xdr:blipFill>
        <a:blip xmlns:r="http://schemas.openxmlformats.org/officeDocument/2006/relationships" r:embed="rId20"/>
        <a:stretch>
          <a:fillRect/>
        </a:stretch>
      </xdr:blipFill>
      <xdr:spPr>
        <a:xfrm>
          <a:off x="4301067" y="22164887"/>
          <a:ext cx="3666384" cy="2870438"/>
        </a:xfrm>
        <a:prstGeom prst="rect">
          <a:avLst/>
        </a:prstGeom>
      </xdr:spPr>
    </xdr:pic>
    <xdr:clientData/>
  </xdr:twoCellAnchor>
  <xdr:twoCellAnchor editAs="oneCell">
    <xdr:from>
      <xdr:col>15</xdr:col>
      <xdr:colOff>11612</xdr:colOff>
      <xdr:row>137</xdr:row>
      <xdr:rowOff>167640</xdr:rowOff>
    </xdr:from>
    <xdr:to>
      <xdr:col>21</xdr:col>
      <xdr:colOff>11929</xdr:colOff>
      <xdr:row>153</xdr:row>
      <xdr:rowOff>57812</xdr:rowOff>
    </xdr:to>
    <xdr:pic>
      <xdr:nvPicPr>
        <xdr:cNvPr id="24" name="Picture 23">
          <a:extLst>
            <a:ext uri="{FF2B5EF4-FFF2-40B4-BE49-F238E27FC236}">
              <a16:creationId xmlns:a16="http://schemas.microsoft.com/office/drawing/2014/main" id="{412379B2-BCF6-4D5B-A4A0-5DE5E3CF3B2A}"/>
            </a:ext>
          </a:extLst>
        </xdr:cNvPr>
        <xdr:cNvPicPr>
          <a:picLocks noChangeAspect="1"/>
        </xdr:cNvPicPr>
      </xdr:nvPicPr>
      <xdr:blipFill>
        <a:blip xmlns:r="http://schemas.openxmlformats.org/officeDocument/2006/relationships" r:embed="rId21"/>
        <a:stretch>
          <a:fillRect/>
        </a:stretch>
      </xdr:blipFill>
      <xdr:spPr>
        <a:xfrm>
          <a:off x="8275079" y="22147107"/>
          <a:ext cx="3657917" cy="2870438"/>
        </a:xfrm>
        <a:prstGeom prst="rect">
          <a:avLst/>
        </a:prstGeom>
      </xdr:spPr>
    </xdr:pic>
    <xdr:clientData/>
  </xdr:twoCellAnchor>
  <xdr:twoCellAnchor editAs="oneCell">
    <xdr:from>
      <xdr:col>8</xdr:col>
      <xdr:colOff>5927</xdr:colOff>
      <xdr:row>157</xdr:row>
      <xdr:rowOff>6410</xdr:rowOff>
    </xdr:from>
    <xdr:to>
      <xdr:col>14</xdr:col>
      <xdr:colOff>5397</xdr:colOff>
      <xdr:row>172</xdr:row>
      <xdr:rowOff>79462</xdr:rowOff>
    </xdr:to>
    <xdr:pic>
      <xdr:nvPicPr>
        <xdr:cNvPr id="25" name="Picture 24">
          <a:extLst>
            <a:ext uri="{FF2B5EF4-FFF2-40B4-BE49-F238E27FC236}">
              <a16:creationId xmlns:a16="http://schemas.microsoft.com/office/drawing/2014/main" id="{69736466-20D7-499C-99E1-66A18B7E8D4D}"/>
            </a:ext>
          </a:extLst>
        </xdr:cNvPr>
        <xdr:cNvPicPr>
          <a:picLocks noChangeAspect="1"/>
        </xdr:cNvPicPr>
      </xdr:nvPicPr>
      <xdr:blipFill>
        <a:blip xmlns:r="http://schemas.openxmlformats.org/officeDocument/2006/relationships" r:embed="rId22"/>
        <a:stretch>
          <a:fillRect/>
        </a:stretch>
      </xdr:blipFill>
      <xdr:spPr>
        <a:xfrm>
          <a:off x="4295987" y="25350530"/>
          <a:ext cx="3657070" cy="2816252"/>
        </a:xfrm>
        <a:prstGeom prst="rect">
          <a:avLst/>
        </a:prstGeom>
      </xdr:spPr>
    </xdr:pic>
    <xdr:clientData/>
  </xdr:twoCellAnchor>
  <xdr:twoCellAnchor editAs="oneCell">
    <xdr:from>
      <xdr:col>22</xdr:col>
      <xdr:colOff>4595</xdr:colOff>
      <xdr:row>138</xdr:row>
      <xdr:rowOff>9073</xdr:rowOff>
    </xdr:from>
    <xdr:to>
      <xdr:col>28</xdr:col>
      <xdr:colOff>4912</xdr:colOff>
      <xdr:row>152</xdr:row>
      <xdr:rowOff>144777</xdr:rowOff>
    </xdr:to>
    <xdr:pic>
      <xdr:nvPicPr>
        <xdr:cNvPr id="27" name="Picture 26">
          <a:extLst>
            <a:ext uri="{FF2B5EF4-FFF2-40B4-BE49-F238E27FC236}">
              <a16:creationId xmlns:a16="http://schemas.microsoft.com/office/drawing/2014/main" id="{E965389A-DC25-4A9B-AB18-66F121581F81}"/>
            </a:ext>
          </a:extLst>
        </xdr:cNvPr>
        <xdr:cNvPicPr>
          <a:picLocks noChangeAspect="1"/>
        </xdr:cNvPicPr>
      </xdr:nvPicPr>
      <xdr:blipFill>
        <a:blip xmlns:r="http://schemas.openxmlformats.org/officeDocument/2006/relationships" r:embed="rId23"/>
        <a:stretch>
          <a:fillRect/>
        </a:stretch>
      </xdr:blipFill>
      <xdr:spPr>
        <a:xfrm>
          <a:off x="12238928" y="22174806"/>
          <a:ext cx="3657917" cy="2743438"/>
        </a:xfrm>
        <a:prstGeom prst="rect">
          <a:avLst/>
        </a:prstGeom>
      </xdr:spPr>
    </xdr:pic>
    <xdr:clientData/>
  </xdr:twoCellAnchor>
  <xdr:twoCellAnchor editAs="oneCell">
    <xdr:from>
      <xdr:col>0</xdr:col>
      <xdr:colOff>309034</xdr:colOff>
      <xdr:row>156</xdr:row>
      <xdr:rowOff>173567</xdr:rowOff>
    </xdr:from>
    <xdr:to>
      <xdr:col>6</xdr:col>
      <xdr:colOff>598064</xdr:colOff>
      <xdr:row>172</xdr:row>
      <xdr:rowOff>72205</xdr:rowOff>
    </xdr:to>
    <xdr:pic>
      <xdr:nvPicPr>
        <xdr:cNvPr id="28" name="Picture 27">
          <a:extLst>
            <a:ext uri="{FF2B5EF4-FFF2-40B4-BE49-F238E27FC236}">
              <a16:creationId xmlns:a16="http://schemas.microsoft.com/office/drawing/2014/main" id="{B75977F8-C2F4-4F26-B4D0-341DAD0D7807}"/>
            </a:ext>
          </a:extLst>
        </xdr:cNvPr>
        <xdr:cNvPicPr>
          <a:picLocks noChangeAspect="1"/>
        </xdr:cNvPicPr>
      </xdr:nvPicPr>
      <xdr:blipFill>
        <a:blip xmlns:r="http://schemas.openxmlformats.org/officeDocument/2006/relationships" r:embed="rId24"/>
        <a:stretch>
          <a:fillRect/>
        </a:stretch>
      </xdr:blipFill>
      <xdr:spPr>
        <a:xfrm>
          <a:off x="309034" y="25334807"/>
          <a:ext cx="3657070" cy="2824718"/>
        </a:xfrm>
        <a:prstGeom prst="rect">
          <a:avLst/>
        </a:prstGeom>
      </xdr:spPr>
    </xdr:pic>
    <xdr:clientData/>
  </xdr:twoCellAnchor>
  <xdr:twoCellAnchor editAs="oneCell">
    <xdr:from>
      <xdr:col>1</xdr:col>
      <xdr:colOff>15241</xdr:colOff>
      <xdr:row>118</xdr:row>
      <xdr:rowOff>175260</xdr:rowOff>
    </xdr:from>
    <xdr:to>
      <xdr:col>7</xdr:col>
      <xdr:colOff>15558</xdr:colOff>
      <xdr:row>133</xdr:row>
      <xdr:rowOff>175498</xdr:rowOff>
    </xdr:to>
    <xdr:pic>
      <xdr:nvPicPr>
        <xdr:cNvPr id="29" name="Picture 28">
          <a:extLst>
            <a:ext uri="{FF2B5EF4-FFF2-40B4-BE49-F238E27FC236}">
              <a16:creationId xmlns:a16="http://schemas.microsoft.com/office/drawing/2014/main" id="{4B456E70-B2FB-4373-9B0C-B2E7E340003C}"/>
            </a:ext>
          </a:extLst>
        </xdr:cNvPr>
        <xdr:cNvPicPr>
          <a:picLocks noChangeAspect="1"/>
        </xdr:cNvPicPr>
      </xdr:nvPicPr>
      <xdr:blipFill>
        <a:blip xmlns:r="http://schemas.openxmlformats.org/officeDocument/2006/relationships" r:embed="rId25"/>
        <a:stretch>
          <a:fillRect/>
        </a:stretch>
      </xdr:blipFill>
      <xdr:spPr>
        <a:xfrm>
          <a:off x="335281" y="21861780"/>
          <a:ext cx="3657917" cy="2743438"/>
        </a:xfrm>
        <a:prstGeom prst="rect">
          <a:avLst/>
        </a:prstGeom>
      </xdr:spPr>
    </xdr:pic>
    <xdr:clientData/>
  </xdr:twoCellAnchor>
  <xdr:twoCellAnchor editAs="oneCell">
    <xdr:from>
      <xdr:col>8</xdr:col>
      <xdr:colOff>1</xdr:colOff>
      <xdr:row>119</xdr:row>
      <xdr:rowOff>0</xdr:rowOff>
    </xdr:from>
    <xdr:to>
      <xdr:col>14</xdr:col>
      <xdr:colOff>318</xdr:colOff>
      <xdr:row>134</xdr:row>
      <xdr:rowOff>238</xdr:rowOff>
    </xdr:to>
    <xdr:pic>
      <xdr:nvPicPr>
        <xdr:cNvPr id="31" name="Picture 30">
          <a:extLst>
            <a:ext uri="{FF2B5EF4-FFF2-40B4-BE49-F238E27FC236}">
              <a16:creationId xmlns:a16="http://schemas.microsoft.com/office/drawing/2014/main" id="{E6C741DA-CA21-4A8E-A990-15CF816A39A0}"/>
            </a:ext>
          </a:extLst>
        </xdr:cNvPr>
        <xdr:cNvPicPr>
          <a:picLocks noChangeAspect="1"/>
        </xdr:cNvPicPr>
      </xdr:nvPicPr>
      <xdr:blipFill>
        <a:blip xmlns:r="http://schemas.openxmlformats.org/officeDocument/2006/relationships" r:embed="rId26"/>
        <a:stretch>
          <a:fillRect/>
        </a:stretch>
      </xdr:blipFill>
      <xdr:spPr>
        <a:xfrm>
          <a:off x="4290061" y="21869400"/>
          <a:ext cx="3657917" cy="2743438"/>
        </a:xfrm>
        <a:prstGeom prst="rect">
          <a:avLst/>
        </a:prstGeom>
      </xdr:spPr>
    </xdr:pic>
    <xdr:clientData/>
  </xdr:twoCellAnchor>
  <xdr:twoCellAnchor editAs="oneCell">
    <xdr:from>
      <xdr:col>29</xdr:col>
      <xdr:colOff>0</xdr:colOff>
      <xdr:row>81</xdr:row>
      <xdr:rowOff>0</xdr:rowOff>
    </xdr:from>
    <xdr:to>
      <xdr:col>29</xdr:col>
      <xdr:colOff>304800</xdr:colOff>
      <xdr:row>82</xdr:row>
      <xdr:rowOff>121920</xdr:rowOff>
    </xdr:to>
    <xdr:sp macro="" textlink="">
      <xdr:nvSpPr>
        <xdr:cNvPr id="22529" name="AutoShape 1">
          <a:extLst>
            <a:ext uri="{FF2B5EF4-FFF2-40B4-BE49-F238E27FC236}">
              <a16:creationId xmlns:a16="http://schemas.microsoft.com/office/drawing/2014/main" id="{A32C0C86-792A-4B56-8865-736489795882}"/>
            </a:ext>
          </a:extLst>
        </xdr:cNvPr>
        <xdr:cNvSpPr>
          <a:spLocks noChangeAspect="1" noChangeArrowheads="1"/>
        </xdr:cNvSpPr>
      </xdr:nvSpPr>
      <xdr:spPr bwMode="auto">
        <a:xfrm>
          <a:off x="16200120" y="14919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8</xdr:col>
      <xdr:colOff>6351</xdr:colOff>
      <xdr:row>80</xdr:row>
      <xdr:rowOff>19050</xdr:rowOff>
    </xdr:from>
    <xdr:to>
      <xdr:col>14</xdr:col>
      <xdr:colOff>6668</xdr:colOff>
      <xdr:row>95</xdr:row>
      <xdr:rowOff>238</xdr:rowOff>
    </xdr:to>
    <xdr:pic>
      <xdr:nvPicPr>
        <xdr:cNvPr id="33" name="Picture 32">
          <a:extLst>
            <a:ext uri="{FF2B5EF4-FFF2-40B4-BE49-F238E27FC236}">
              <a16:creationId xmlns:a16="http://schemas.microsoft.com/office/drawing/2014/main" id="{8BF28DCE-338B-4C9A-B8DF-30F19A27166E}"/>
            </a:ext>
          </a:extLst>
        </xdr:cNvPr>
        <xdr:cNvPicPr>
          <a:picLocks noChangeAspect="1"/>
        </xdr:cNvPicPr>
      </xdr:nvPicPr>
      <xdr:blipFill>
        <a:blip xmlns:r="http://schemas.openxmlformats.org/officeDocument/2006/relationships" r:embed="rId27"/>
        <a:stretch>
          <a:fillRect/>
        </a:stretch>
      </xdr:blipFill>
      <xdr:spPr>
        <a:xfrm>
          <a:off x="4292601" y="14859000"/>
          <a:ext cx="3657917" cy="274343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91</xdr:row>
      <xdr:rowOff>0</xdr:rowOff>
    </xdr:from>
    <xdr:to>
      <xdr:col>4</xdr:col>
      <xdr:colOff>495300</xdr:colOff>
      <xdr:row>116</xdr:row>
      <xdr:rowOff>0</xdr:rowOff>
    </xdr:to>
    <xdr:pic>
      <xdr:nvPicPr>
        <xdr:cNvPr id="2" name="Picture 1">
          <a:extLst>
            <a:ext uri="{FF2B5EF4-FFF2-40B4-BE49-F238E27FC236}">
              <a16:creationId xmlns:a16="http://schemas.microsoft.com/office/drawing/2014/main" id="{1083F7AF-BD76-4F2A-96FE-4F64EB9F21B1}"/>
            </a:ext>
          </a:extLst>
        </xdr:cNvPr>
        <xdr:cNvPicPr>
          <a:picLocks noChangeAspect="1"/>
        </xdr:cNvPicPr>
      </xdr:nvPicPr>
      <xdr:blipFill>
        <a:blip xmlns:r="http://schemas.openxmlformats.org/officeDocument/2006/relationships" r:embed="rId1"/>
        <a:stretch>
          <a:fillRect/>
        </a:stretch>
      </xdr:blipFill>
      <xdr:spPr>
        <a:xfrm>
          <a:off x="0" y="17861280"/>
          <a:ext cx="5623560" cy="4572000"/>
        </a:xfrm>
        <a:prstGeom prst="rect">
          <a:avLst/>
        </a:prstGeom>
      </xdr:spPr>
    </xdr:pic>
    <xdr:clientData/>
  </xdr:twoCellAnchor>
  <xdr:twoCellAnchor editAs="oneCell">
    <xdr:from>
      <xdr:col>0</xdr:col>
      <xdr:colOff>0</xdr:colOff>
      <xdr:row>117</xdr:row>
      <xdr:rowOff>0</xdr:rowOff>
    </xdr:from>
    <xdr:to>
      <xdr:col>4</xdr:col>
      <xdr:colOff>495300</xdr:colOff>
      <xdr:row>142</xdr:row>
      <xdr:rowOff>0</xdr:rowOff>
    </xdr:to>
    <xdr:pic>
      <xdr:nvPicPr>
        <xdr:cNvPr id="3" name="Picture 2">
          <a:extLst>
            <a:ext uri="{FF2B5EF4-FFF2-40B4-BE49-F238E27FC236}">
              <a16:creationId xmlns:a16="http://schemas.microsoft.com/office/drawing/2014/main" id="{51081DE9-61EB-48E1-B091-A5D8580C8A23}"/>
            </a:ext>
          </a:extLst>
        </xdr:cNvPr>
        <xdr:cNvPicPr>
          <a:picLocks noChangeAspect="1"/>
        </xdr:cNvPicPr>
      </xdr:nvPicPr>
      <xdr:blipFill>
        <a:blip xmlns:r="http://schemas.openxmlformats.org/officeDocument/2006/relationships" r:embed="rId2"/>
        <a:stretch>
          <a:fillRect/>
        </a:stretch>
      </xdr:blipFill>
      <xdr:spPr>
        <a:xfrm>
          <a:off x="0" y="22616160"/>
          <a:ext cx="5623560" cy="4572000"/>
        </a:xfrm>
        <a:prstGeom prst="rect">
          <a:avLst/>
        </a:prstGeom>
      </xdr:spPr>
    </xdr:pic>
    <xdr:clientData/>
  </xdr:twoCellAnchor>
  <xdr:twoCellAnchor editAs="oneCell">
    <xdr:from>
      <xdr:col>0</xdr:col>
      <xdr:colOff>0</xdr:colOff>
      <xdr:row>143</xdr:row>
      <xdr:rowOff>0</xdr:rowOff>
    </xdr:from>
    <xdr:to>
      <xdr:col>4</xdr:col>
      <xdr:colOff>495300</xdr:colOff>
      <xdr:row>168</xdr:row>
      <xdr:rowOff>0</xdr:rowOff>
    </xdr:to>
    <xdr:pic>
      <xdr:nvPicPr>
        <xdr:cNvPr id="4" name="Picture 3">
          <a:extLst>
            <a:ext uri="{FF2B5EF4-FFF2-40B4-BE49-F238E27FC236}">
              <a16:creationId xmlns:a16="http://schemas.microsoft.com/office/drawing/2014/main" id="{815CD8FD-4EDE-47E2-B50B-71671EDC5E76}"/>
            </a:ext>
          </a:extLst>
        </xdr:cNvPr>
        <xdr:cNvPicPr>
          <a:picLocks noChangeAspect="1"/>
        </xdr:cNvPicPr>
      </xdr:nvPicPr>
      <xdr:blipFill>
        <a:blip xmlns:r="http://schemas.openxmlformats.org/officeDocument/2006/relationships" r:embed="rId3"/>
        <a:stretch>
          <a:fillRect/>
        </a:stretch>
      </xdr:blipFill>
      <xdr:spPr>
        <a:xfrm>
          <a:off x="0" y="27371040"/>
          <a:ext cx="5623560" cy="4572000"/>
        </a:xfrm>
        <a:prstGeom prst="rect">
          <a:avLst/>
        </a:prstGeom>
      </xdr:spPr>
    </xdr:pic>
    <xdr:clientData/>
  </xdr:twoCellAnchor>
  <xdr:twoCellAnchor editAs="oneCell">
    <xdr:from>
      <xdr:col>0</xdr:col>
      <xdr:colOff>0</xdr:colOff>
      <xdr:row>170</xdr:row>
      <xdr:rowOff>0</xdr:rowOff>
    </xdr:from>
    <xdr:to>
      <xdr:col>4</xdr:col>
      <xdr:colOff>495300</xdr:colOff>
      <xdr:row>195</xdr:row>
      <xdr:rowOff>0</xdr:rowOff>
    </xdr:to>
    <xdr:pic>
      <xdr:nvPicPr>
        <xdr:cNvPr id="5" name="Picture 4">
          <a:extLst>
            <a:ext uri="{FF2B5EF4-FFF2-40B4-BE49-F238E27FC236}">
              <a16:creationId xmlns:a16="http://schemas.microsoft.com/office/drawing/2014/main" id="{C1ABF0D3-4092-412B-8E55-E4C8573FAC07}"/>
            </a:ext>
          </a:extLst>
        </xdr:cNvPr>
        <xdr:cNvPicPr>
          <a:picLocks noChangeAspect="1"/>
        </xdr:cNvPicPr>
      </xdr:nvPicPr>
      <xdr:blipFill>
        <a:blip xmlns:r="http://schemas.openxmlformats.org/officeDocument/2006/relationships" r:embed="rId4"/>
        <a:stretch>
          <a:fillRect/>
        </a:stretch>
      </xdr:blipFill>
      <xdr:spPr>
        <a:xfrm>
          <a:off x="0" y="32308800"/>
          <a:ext cx="5623560" cy="4572000"/>
        </a:xfrm>
        <a:prstGeom prst="rect">
          <a:avLst/>
        </a:prstGeom>
      </xdr:spPr>
    </xdr:pic>
    <xdr:clientData/>
  </xdr:twoCellAnchor>
  <xdr:twoCellAnchor editAs="oneCell">
    <xdr:from>
      <xdr:col>9</xdr:col>
      <xdr:colOff>68580</xdr:colOff>
      <xdr:row>92</xdr:row>
      <xdr:rowOff>45720</xdr:rowOff>
    </xdr:from>
    <xdr:to>
      <xdr:col>14</xdr:col>
      <xdr:colOff>220980</xdr:colOff>
      <xdr:row>116</xdr:row>
      <xdr:rowOff>68580</xdr:rowOff>
    </xdr:to>
    <xdr:pic>
      <xdr:nvPicPr>
        <xdr:cNvPr id="6" name="Picture 5">
          <a:extLst>
            <a:ext uri="{FF2B5EF4-FFF2-40B4-BE49-F238E27FC236}">
              <a16:creationId xmlns:a16="http://schemas.microsoft.com/office/drawing/2014/main" id="{F3B817C9-291E-477D-B637-18CB2DEF3589}"/>
            </a:ext>
          </a:extLst>
        </xdr:cNvPr>
        <xdr:cNvPicPr>
          <a:picLocks noChangeAspect="1"/>
        </xdr:cNvPicPr>
      </xdr:nvPicPr>
      <xdr:blipFill>
        <a:blip xmlns:r="http://schemas.openxmlformats.org/officeDocument/2006/relationships" r:embed="rId5"/>
        <a:stretch>
          <a:fillRect/>
        </a:stretch>
      </xdr:blipFill>
      <xdr:spPr>
        <a:xfrm>
          <a:off x="8694420" y="18234660"/>
          <a:ext cx="5760720" cy="4411980"/>
        </a:xfrm>
        <a:prstGeom prst="rect">
          <a:avLst/>
        </a:prstGeom>
      </xdr:spPr>
    </xdr:pic>
    <xdr:clientData/>
  </xdr:twoCellAnchor>
  <xdr:twoCellAnchor editAs="oneCell">
    <xdr:from>
      <xdr:col>9</xdr:col>
      <xdr:colOff>30480</xdr:colOff>
      <xdr:row>117</xdr:row>
      <xdr:rowOff>160020</xdr:rowOff>
    </xdr:from>
    <xdr:to>
      <xdr:col>14</xdr:col>
      <xdr:colOff>182880</xdr:colOff>
      <xdr:row>142</xdr:row>
      <xdr:rowOff>160020</xdr:rowOff>
    </xdr:to>
    <xdr:pic>
      <xdr:nvPicPr>
        <xdr:cNvPr id="7" name="Picture 6">
          <a:extLst>
            <a:ext uri="{FF2B5EF4-FFF2-40B4-BE49-F238E27FC236}">
              <a16:creationId xmlns:a16="http://schemas.microsoft.com/office/drawing/2014/main" id="{58954340-E1CC-471B-9B13-CD7F09727DA2}"/>
            </a:ext>
          </a:extLst>
        </xdr:cNvPr>
        <xdr:cNvPicPr>
          <a:picLocks noChangeAspect="1"/>
        </xdr:cNvPicPr>
      </xdr:nvPicPr>
      <xdr:blipFill>
        <a:blip xmlns:r="http://schemas.openxmlformats.org/officeDocument/2006/relationships" r:embed="rId6"/>
        <a:stretch>
          <a:fillRect/>
        </a:stretch>
      </xdr:blipFill>
      <xdr:spPr>
        <a:xfrm>
          <a:off x="8656320" y="22920960"/>
          <a:ext cx="5760720" cy="4572000"/>
        </a:xfrm>
        <a:prstGeom prst="rect">
          <a:avLst/>
        </a:prstGeom>
      </xdr:spPr>
    </xdr:pic>
    <xdr:clientData/>
  </xdr:twoCellAnchor>
  <xdr:twoCellAnchor editAs="oneCell">
    <xdr:from>
      <xdr:col>9</xdr:col>
      <xdr:colOff>53340</xdr:colOff>
      <xdr:row>145</xdr:row>
      <xdr:rowOff>0</xdr:rowOff>
    </xdr:from>
    <xdr:to>
      <xdr:col>14</xdr:col>
      <xdr:colOff>205740</xdr:colOff>
      <xdr:row>170</xdr:row>
      <xdr:rowOff>0</xdr:rowOff>
    </xdr:to>
    <xdr:pic>
      <xdr:nvPicPr>
        <xdr:cNvPr id="8" name="Picture 7">
          <a:extLst>
            <a:ext uri="{FF2B5EF4-FFF2-40B4-BE49-F238E27FC236}">
              <a16:creationId xmlns:a16="http://schemas.microsoft.com/office/drawing/2014/main" id="{9626399F-3B7D-418E-8D49-3B89B63BC43B}"/>
            </a:ext>
          </a:extLst>
        </xdr:cNvPr>
        <xdr:cNvPicPr>
          <a:picLocks noChangeAspect="1"/>
        </xdr:cNvPicPr>
      </xdr:nvPicPr>
      <xdr:blipFill>
        <a:blip xmlns:r="http://schemas.openxmlformats.org/officeDocument/2006/relationships" r:embed="rId7"/>
        <a:stretch>
          <a:fillRect/>
        </a:stretch>
      </xdr:blipFill>
      <xdr:spPr>
        <a:xfrm>
          <a:off x="8679180" y="27881580"/>
          <a:ext cx="5760720" cy="4572000"/>
        </a:xfrm>
        <a:prstGeom prst="rect">
          <a:avLst/>
        </a:prstGeom>
      </xdr:spPr>
    </xdr:pic>
    <xdr:clientData/>
  </xdr:twoCellAnchor>
  <xdr:twoCellAnchor editAs="oneCell">
    <xdr:from>
      <xdr:col>9</xdr:col>
      <xdr:colOff>0</xdr:colOff>
      <xdr:row>171</xdr:row>
      <xdr:rowOff>0</xdr:rowOff>
    </xdr:from>
    <xdr:to>
      <xdr:col>14</xdr:col>
      <xdr:colOff>152400</xdr:colOff>
      <xdr:row>196</xdr:row>
      <xdr:rowOff>0</xdr:rowOff>
    </xdr:to>
    <xdr:pic>
      <xdr:nvPicPr>
        <xdr:cNvPr id="9" name="Picture 8">
          <a:extLst>
            <a:ext uri="{FF2B5EF4-FFF2-40B4-BE49-F238E27FC236}">
              <a16:creationId xmlns:a16="http://schemas.microsoft.com/office/drawing/2014/main" id="{24ABBB64-F9E1-44DA-B44D-18104D13156F}"/>
            </a:ext>
          </a:extLst>
        </xdr:cNvPr>
        <xdr:cNvPicPr>
          <a:picLocks noChangeAspect="1"/>
        </xdr:cNvPicPr>
      </xdr:nvPicPr>
      <xdr:blipFill>
        <a:blip xmlns:r="http://schemas.openxmlformats.org/officeDocument/2006/relationships" r:embed="rId8"/>
        <a:stretch>
          <a:fillRect/>
        </a:stretch>
      </xdr:blipFill>
      <xdr:spPr>
        <a:xfrm>
          <a:off x="0" y="28597860"/>
          <a:ext cx="5760720" cy="4572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203</xdr:row>
      <xdr:rowOff>0</xdr:rowOff>
    </xdr:from>
    <xdr:to>
      <xdr:col>7</xdr:col>
      <xdr:colOff>175260</xdr:colOff>
      <xdr:row>306</xdr:row>
      <xdr:rowOff>17780</xdr:rowOff>
    </xdr:to>
    <xdr:pic>
      <xdr:nvPicPr>
        <xdr:cNvPr id="2" name="Picture 1">
          <a:extLst>
            <a:ext uri="{FF2B5EF4-FFF2-40B4-BE49-F238E27FC236}">
              <a16:creationId xmlns:a16="http://schemas.microsoft.com/office/drawing/2014/main" id="{F6E79D75-A6F7-45C1-9858-8079753ACB03}"/>
            </a:ext>
          </a:extLst>
        </xdr:cNvPr>
        <xdr:cNvPicPr>
          <a:picLocks noChangeAspect="1"/>
        </xdr:cNvPicPr>
      </xdr:nvPicPr>
      <xdr:blipFill>
        <a:blip xmlns:r="http://schemas.openxmlformats.org/officeDocument/2006/relationships" r:embed="rId1"/>
        <a:stretch>
          <a:fillRect/>
        </a:stretch>
      </xdr:blipFill>
      <xdr:spPr>
        <a:xfrm>
          <a:off x="0" y="36324540"/>
          <a:ext cx="5897880" cy="15714980"/>
        </a:xfrm>
        <a:prstGeom prst="rect">
          <a:avLst/>
        </a:prstGeom>
      </xdr:spPr>
    </xdr:pic>
    <xdr:clientData/>
  </xdr:twoCellAnchor>
  <xdr:twoCellAnchor editAs="oneCell">
    <xdr:from>
      <xdr:col>0</xdr:col>
      <xdr:colOff>0</xdr:colOff>
      <xdr:row>309</xdr:row>
      <xdr:rowOff>0</xdr:rowOff>
    </xdr:from>
    <xdr:to>
      <xdr:col>7</xdr:col>
      <xdr:colOff>175260</xdr:colOff>
      <xdr:row>355</xdr:row>
      <xdr:rowOff>127634</xdr:rowOff>
    </xdr:to>
    <xdr:pic>
      <xdr:nvPicPr>
        <xdr:cNvPr id="3" name="Picture 2">
          <a:extLst>
            <a:ext uri="{FF2B5EF4-FFF2-40B4-BE49-F238E27FC236}">
              <a16:creationId xmlns:a16="http://schemas.microsoft.com/office/drawing/2014/main" id="{0A2CDB7D-0F5F-4FE9-99DF-5D69FBDA1772}"/>
            </a:ext>
          </a:extLst>
        </xdr:cNvPr>
        <xdr:cNvPicPr>
          <a:picLocks noChangeAspect="1"/>
        </xdr:cNvPicPr>
      </xdr:nvPicPr>
      <xdr:blipFill>
        <a:blip xmlns:r="http://schemas.openxmlformats.org/officeDocument/2006/relationships" r:embed="rId2"/>
        <a:stretch>
          <a:fillRect/>
        </a:stretch>
      </xdr:blipFill>
      <xdr:spPr>
        <a:xfrm>
          <a:off x="0" y="52478940"/>
          <a:ext cx="5897880" cy="7138034"/>
        </a:xfrm>
        <a:prstGeom prst="rect">
          <a:avLst/>
        </a:prstGeom>
      </xdr:spPr>
    </xdr:pic>
    <xdr:clientData/>
  </xdr:twoCellAnchor>
  <xdr:twoCellAnchor editAs="oneCell">
    <xdr:from>
      <xdr:col>0</xdr:col>
      <xdr:colOff>0</xdr:colOff>
      <xdr:row>362</xdr:row>
      <xdr:rowOff>0</xdr:rowOff>
    </xdr:from>
    <xdr:to>
      <xdr:col>7</xdr:col>
      <xdr:colOff>175260</xdr:colOff>
      <xdr:row>402</xdr:row>
      <xdr:rowOff>0</xdr:rowOff>
    </xdr:to>
    <xdr:pic>
      <xdr:nvPicPr>
        <xdr:cNvPr id="4" name="Picture 3">
          <a:extLst>
            <a:ext uri="{FF2B5EF4-FFF2-40B4-BE49-F238E27FC236}">
              <a16:creationId xmlns:a16="http://schemas.microsoft.com/office/drawing/2014/main" id="{FE705CA1-3412-4940-9BBE-F0234C11090E}"/>
            </a:ext>
          </a:extLst>
        </xdr:cNvPr>
        <xdr:cNvPicPr>
          <a:picLocks noChangeAspect="1"/>
        </xdr:cNvPicPr>
      </xdr:nvPicPr>
      <xdr:blipFill>
        <a:blip xmlns:r="http://schemas.openxmlformats.org/officeDocument/2006/relationships" r:embed="rId3"/>
        <a:stretch>
          <a:fillRect/>
        </a:stretch>
      </xdr:blipFill>
      <xdr:spPr>
        <a:xfrm>
          <a:off x="0" y="60624720"/>
          <a:ext cx="5897880" cy="6096000"/>
        </a:xfrm>
        <a:prstGeom prst="rect">
          <a:avLst/>
        </a:prstGeom>
      </xdr:spPr>
    </xdr:pic>
    <xdr:clientData/>
  </xdr:twoCellAnchor>
  <xdr:twoCellAnchor editAs="oneCell">
    <xdr:from>
      <xdr:col>0</xdr:col>
      <xdr:colOff>0</xdr:colOff>
      <xdr:row>403</xdr:row>
      <xdr:rowOff>0</xdr:rowOff>
    </xdr:from>
    <xdr:to>
      <xdr:col>7</xdr:col>
      <xdr:colOff>175260</xdr:colOff>
      <xdr:row>433</xdr:row>
      <xdr:rowOff>0</xdr:rowOff>
    </xdr:to>
    <xdr:pic>
      <xdr:nvPicPr>
        <xdr:cNvPr id="5" name="Picture 4">
          <a:extLst>
            <a:ext uri="{FF2B5EF4-FFF2-40B4-BE49-F238E27FC236}">
              <a16:creationId xmlns:a16="http://schemas.microsoft.com/office/drawing/2014/main" id="{45E02657-0A9C-48CC-B003-8F7B5AF8B0FB}"/>
            </a:ext>
          </a:extLst>
        </xdr:cNvPr>
        <xdr:cNvPicPr>
          <a:picLocks noChangeAspect="1"/>
        </xdr:cNvPicPr>
      </xdr:nvPicPr>
      <xdr:blipFill>
        <a:blip xmlns:r="http://schemas.openxmlformats.org/officeDocument/2006/relationships" r:embed="rId4"/>
        <a:stretch>
          <a:fillRect/>
        </a:stretch>
      </xdr:blipFill>
      <xdr:spPr>
        <a:xfrm>
          <a:off x="0" y="66873120"/>
          <a:ext cx="5897880" cy="4572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200</xdr:row>
      <xdr:rowOff>0</xdr:rowOff>
    </xdr:from>
    <xdr:to>
      <xdr:col>7</xdr:col>
      <xdr:colOff>182880</xdr:colOff>
      <xdr:row>285</xdr:row>
      <xdr:rowOff>170180</xdr:rowOff>
    </xdr:to>
    <xdr:pic>
      <xdr:nvPicPr>
        <xdr:cNvPr id="2" name="Picture 1">
          <a:extLst>
            <a:ext uri="{FF2B5EF4-FFF2-40B4-BE49-F238E27FC236}">
              <a16:creationId xmlns:a16="http://schemas.microsoft.com/office/drawing/2014/main" id="{ABB6DA68-B79E-4BE8-9144-E0C5EE8205D3}"/>
            </a:ext>
          </a:extLst>
        </xdr:cNvPr>
        <xdr:cNvPicPr>
          <a:picLocks noChangeAspect="1"/>
        </xdr:cNvPicPr>
      </xdr:nvPicPr>
      <xdr:blipFill>
        <a:blip xmlns:r="http://schemas.openxmlformats.org/officeDocument/2006/relationships" r:embed="rId1"/>
        <a:stretch>
          <a:fillRect/>
        </a:stretch>
      </xdr:blipFill>
      <xdr:spPr>
        <a:xfrm>
          <a:off x="0" y="36370260"/>
          <a:ext cx="5897880" cy="15714980"/>
        </a:xfrm>
        <a:prstGeom prst="rect">
          <a:avLst/>
        </a:prstGeom>
      </xdr:spPr>
    </xdr:pic>
    <xdr:clientData/>
  </xdr:twoCellAnchor>
  <xdr:twoCellAnchor editAs="oneCell">
    <xdr:from>
      <xdr:col>0</xdr:col>
      <xdr:colOff>0</xdr:colOff>
      <xdr:row>306</xdr:row>
      <xdr:rowOff>0</xdr:rowOff>
    </xdr:from>
    <xdr:to>
      <xdr:col>7</xdr:col>
      <xdr:colOff>182880</xdr:colOff>
      <xdr:row>342</xdr:row>
      <xdr:rowOff>127635</xdr:rowOff>
    </xdr:to>
    <xdr:pic>
      <xdr:nvPicPr>
        <xdr:cNvPr id="3" name="Picture 2">
          <a:extLst>
            <a:ext uri="{FF2B5EF4-FFF2-40B4-BE49-F238E27FC236}">
              <a16:creationId xmlns:a16="http://schemas.microsoft.com/office/drawing/2014/main" id="{C563E324-98CC-451C-91C0-B5D22C6F7DC1}"/>
            </a:ext>
          </a:extLst>
        </xdr:cNvPr>
        <xdr:cNvPicPr>
          <a:picLocks noChangeAspect="1"/>
        </xdr:cNvPicPr>
      </xdr:nvPicPr>
      <xdr:blipFill>
        <a:blip xmlns:r="http://schemas.openxmlformats.org/officeDocument/2006/relationships" r:embed="rId2"/>
        <a:stretch>
          <a:fillRect/>
        </a:stretch>
      </xdr:blipFill>
      <xdr:spPr>
        <a:xfrm>
          <a:off x="0" y="52524660"/>
          <a:ext cx="5897880" cy="6711315"/>
        </a:xfrm>
        <a:prstGeom prst="rect">
          <a:avLst/>
        </a:prstGeom>
      </xdr:spPr>
    </xdr:pic>
    <xdr:clientData/>
  </xdr:twoCellAnchor>
  <xdr:twoCellAnchor editAs="oneCell">
    <xdr:from>
      <xdr:col>0</xdr:col>
      <xdr:colOff>0</xdr:colOff>
      <xdr:row>357</xdr:row>
      <xdr:rowOff>0</xdr:rowOff>
    </xdr:from>
    <xdr:to>
      <xdr:col>7</xdr:col>
      <xdr:colOff>182880</xdr:colOff>
      <xdr:row>390</xdr:row>
      <xdr:rowOff>60960</xdr:rowOff>
    </xdr:to>
    <xdr:pic>
      <xdr:nvPicPr>
        <xdr:cNvPr id="4" name="Picture 3">
          <a:extLst>
            <a:ext uri="{FF2B5EF4-FFF2-40B4-BE49-F238E27FC236}">
              <a16:creationId xmlns:a16="http://schemas.microsoft.com/office/drawing/2014/main" id="{66945CEB-AEAE-4423-8D26-D8185DDC3D81}"/>
            </a:ext>
          </a:extLst>
        </xdr:cNvPr>
        <xdr:cNvPicPr>
          <a:picLocks noChangeAspect="1"/>
        </xdr:cNvPicPr>
      </xdr:nvPicPr>
      <xdr:blipFill>
        <a:blip xmlns:r="http://schemas.openxmlformats.org/officeDocument/2006/relationships" r:embed="rId3"/>
        <a:stretch>
          <a:fillRect/>
        </a:stretch>
      </xdr:blipFill>
      <xdr:spPr>
        <a:xfrm>
          <a:off x="0" y="60365640"/>
          <a:ext cx="5897880" cy="6096000"/>
        </a:xfrm>
        <a:prstGeom prst="rect">
          <a:avLst/>
        </a:prstGeom>
      </xdr:spPr>
    </xdr:pic>
    <xdr:clientData/>
  </xdr:twoCellAnchor>
  <xdr:twoCellAnchor editAs="oneCell">
    <xdr:from>
      <xdr:col>0</xdr:col>
      <xdr:colOff>0</xdr:colOff>
      <xdr:row>398</xdr:row>
      <xdr:rowOff>0</xdr:rowOff>
    </xdr:from>
    <xdr:to>
      <xdr:col>7</xdr:col>
      <xdr:colOff>182880</xdr:colOff>
      <xdr:row>423</xdr:row>
      <xdr:rowOff>0</xdr:rowOff>
    </xdr:to>
    <xdr:pic>
      <xdr:nvPicPr>
        <xdr:cNvPr id="5" name="Picture 4">
          <a:extLst>
            <a:ext uri="{FF2B5EF4-FFF2-40B4-BE49-F238E27FC236}">
              <a16:creationId xmlns:a16="http://schemas.microsoft.com/office/drawing/2014/main" id="{48EE4D5B-68AF-4331-B621-E67F92F4D975}"/>
            </a:ext>
          </a:extLst>
        </xdr:cNvPr>
        <xdr:cNvPicPr>
          <a:picLocks noChangeAspect="1"/>
        </xdr:cNvPicPr>
      </xdr:nvPicPr>
      <xdr:blipFill>
        <a:blip xmlns:r="http://schemas.openxmlformats.org/officeDocument/2006/relationships" r:embed="rId4"/>
        <a:stretch>
          <a:fillRect/>
        </a:stretch>
      </xdr:blipFill>
      <xdr:spPr>
        <a:xfrm>
          <a:off x="0" y="66614040"/>
          <a:ext cx="5897880" cy="4572000"/>
        </a:xfrm>
        <a:prstGeom prst="rect">
          <a:avLst/>
        </a:prstGeom>
      </xdr:spPr>
    </xdr:pic>
    <xdr:clientData/>
  </xdr:twoCellAnchor>
  <xdr:twoCellAnchor editAs="oneCell">
    <xdr:from>
      <xdr:col>0</xdr:col>
      <xdr:colOff>0</xdr:colOff>
      <xdr:row>431</xdr:row>
      <xdr:rowOff>0</xdr:rowOff>
    </xdr:from>
    <xdr:to>
      <xdr:col>9</xdr:col>
      <xdr:colOff>38100</xdr:colOff>
      <xdr:row>460</xdr:row>
      <xdr:rowOff>5714</xdr:rowOff>
    </xdr:to>
    <xdr:pic>
      <xdr:nvPicPr>
        <xdr:cNvPr id="6" name="Picture 5">
          <a:extLst>
            <a:ext uri="{FF2B5EF4-FFF2-40B4-BE49-F238E27FC236}">
              <a16:creationId xmlns:a16="http://schemas.microsoft.com/office/drawing/2014/main" id="{1500DD17-E4D0-41B6-838F-817DFB500249}"/>
            </a:ext>
          </a:extLst>
        </xdr:cNvPr>
        <xdr:cNvPicPr>
          <a:picLocks noChangeAspect="1"/>
        </xdr:cNvPicPr>
      </xdr:nvPicPr>
      <xdr:blipFill>
        <a:blip xmlns:r="http://schemas.openxmlformats.org/officeDocument/2006/relationships" r:embed="rId5"/>
        <a:stretch>
          <a:fillRect/>
        </a:stretch>
      </xdr:blipFill>
      <xdr:spPr>
        <a:xfrm>
          <a:off x="0" y="71666100"/>
          <a:ext cx="6972300" cy="530923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36</xdr:row>
      <xdr:rowOff>0</xdr:rowOff>
    </xdr:from>
    <xdr:to>
      <xdr:col>6</xdr:col>
      <xdr:colOff>815340</xdr:colOff>
      <xdr:row>69</xdr:row>
      <xdr:rowOff>60960</xdr:rowOff>
    </xdr:to>
    <xdr:pic>
      <xdr:nvPicPr>
        <xdr:cNvPr id="2" name="Picture 1">
          <a:extLst>
            <a:ext uri="{FF2B5EF4-FFF2-40B4-BE49-F238E27FC236}">
              <a16:creationId xmlns:a16="http://schemas.microsoft.com/office/drawing/2014/main" id="{D3C42D42-9F6B-403A-A998-E5020D7A0C3C}"/>
            </a:ext>
          </a:extLst>
        </xdr:cNvPr>
        <xdr:cNvPicPr>
          <a:picLocks noChangeAspect="1"/>
        </xdr:cNvPicPr>
      </xdr:nvPicPr>
      <xdr:blipFill>
        <a:blip xmlns:r="http://schemas.openxmlformats.org/officeDocument/2006/relationships" r:embed="rId1"/>
        <a:stretch>
          <a:fillRect/>
        </a:stretch>
      </xdr:blipFill>
      <xdr:spPr>
        <a:xfrm>
          <a:off x="0" y="6598920"/>
          <a:ext cx="5829300" cy="6096000"/>
        </a:xfrm>
        <a:prstGeom prst="rect">
          <a:avLst/>
        </a:prstGeom>
      </xdr:spPr>
    </xdr:pic>
    <xdr:clientData/>
  </xdr:twoCellAnchor>
  <xdr:twoCellAnchor editAs="oneCell">
    <xdr:from>
      <xdr:col>0</xdr:col>
      <xdr:colOff>0</xdr:colOff>
      <xdr:row>77</xdr:row>
      <xdr:rowOff>0</xdr:rowOff>
    </xdr:from>
    <xdr:to>
      <xdr:col>6</xdr:col>
      <xdr:colOff>815340</xdr:colOff>
      <xdr:row>102</xdr:row>
      <xdr:rowOff>0</xdr:rowOff>
    </xdr:to>
    <xdr:pic>
      <xdr:nvPicPr>
        <xdr:cNvPr id="3" name="Picture 2">
          <a:extLst>
            <a:ext uri="{FF2B5EF4-FFF2-40B4-BE49-F238E27FC236}">
              <a16:creationId xmlns:a16="http://schemas.microsoft.com/office/drawing/2014/main" id="{FDBD62E0-76F8-4295-9627-7C5FA8C4C12B}"/>
            </a:ext>
          </a:extLst>
        </xdr:cNvPr>
        <xdr:cNvPicPr>
          <a:picLocks noChangeAspect="1"/>
        </xdr:cNvPicPr>
      </xdr:nvPicPr>
      <xdr:blipFill>
        <a:blip xmlns:r="http://schemas.openxmlformats.org/officeDocument/2006/relationships" r:embed="rId2"/>
        <a:stretch>
          <a:fillRect/>
        </a:stretch>
      </xdr:blipFill>
      <xdr:spPr>
        <a:xfrm>
          <a:off x="0" y="12847320"/>
          <a:ext cx="5829300" cy="4572000"/>
        </a:xfrm>
        <a:prstGeom prst="rect">
          <a:avLst/>
        </a:prstGeom>
      </xdr:spPr>
    </xdr:pic>
    <xdr:clientData/>
  </xdr:twoCellAnchor>
  <xdr:twoCellAnchor editAs="oneCell">
    <xdr:from>
      <xdr:col>7</xdr:col>
      <xdr:colOff>0</xdr:colOff>
      <xdr:row>35</xdr:row>
      <xdr:rowOff>0</xdr:rowOff>
    </xdr:from>
    <xdr:to>
      <xdr:col>13</xdr:col>
      <xdr:colOff>607695</xdr:colOff>
      <xdr:row>68</xdr:row>
      <xdr:rowOff>60960</xdr:rowOff>
    </xdr:to>
    <xdr:pic>
      <xdr:nvPicPr>
        <xdr:cNvPr id="4" name="Picture 3">
          <a:extLst>
            <a:ext uri="{FF2B5EF4-FFF2-40B4-BE49-F238E27FC236}">
              <a16:creationId xmlns:a16="http://schemas.microsoft.com/office/drawing/2014/main" id="{75DEA182-94E4-469C-8713-8AA953BF6593}"/>
            </a:ext>
          </a:extLst>
        </xdr:cNvPr>
        <xdr:cNvPicPr>
          <a:picLocks noChangeAspect="1"/>
        </xdr:cNvPicPr>
      </xdr:nvPicPr>
      <xdr:blipFill>
        <a:blip xmlns:r="http://schemas.openxmlformats.org/officeDocument/2006/relationships" r:embed="rId3"/>
        <a:stretch>
          <a:fillRect/>
        </a:stretch>
      </xdr:blipFill>
      <xdr:spPr>
        <a:xfrm>
          <a:off x="0" y="6423660"/>
          <a:ext cx="5829300" cy="6096000"/>
        </a:xfrm>
        <a:prstGeom prst="rect">
          <a:avLst/>
        </a:prstGeom>
      </xdr:spPr>
    </xdr:pic>
    <xdr:clientData/>
  </xdr:twoCellAnchor>
  <xdr:twoCellAnchor editAs="oneCell">
    <xdr:from>
      <xdr:col>7</xdr:col>
      <xdr:colOff>0</xdr:colOff>
      <xdr:row>76</xdr:row>
      <xdr:rowOff>0</xdr:rowOff>
    </xdr:from>
    <xdr:to>
      <xdr:col>13</xdr:col>
      <xdr:colOff>607695</xdr:colOff>
      <xdr:row>101</xdr:row>
      <xdr:rowOff>0</xdr:rowOff>
    </xdr:to>
    <xdr:pic>
      <xdr:nvPicPr>
        <xdr:cNvPr id="5" name="Picture 4">
          <a:extLst>
            <a:ext uri="{FF2B5EF4-FFF2-40B4-BE49-F238E27FC236}">
              <a16:creationId xmlns:a16="http://schemas.microsoft.com/office/drawing/2014/main" id="{23024BAA-AED9-4456-B43E-649F019A95F8}"/>
            </a:ext>
          </a:extLst>
        </xdr:cNvPr>
        <xdr:cNvPicPr>
          <a:picLocks noChangeAspect="1"/>
        </xdr:cNvPicPr>
      </xdr:nvPicPr>
      <xdr:blipFill>
        <a:blip xmlns:r="http://schemas.openxmlformats.org/officeDocument/2006/relationships" r:embed="rId4"/>
        <a:stretch>
          <a:fillRect/>
        </a:stretch>
      </xdr:blipFill>
      <xdr:spPr>
        <a:xfrm>
          <a:off x="0" y="12672060"/>
          <a:ext cx="5829300" cy="4572000"/>
        </a:xfrm>
        <a:prstGeom prst="rect">
          <a:avLst/>
        </a:prstGeom>
      </xdr:spPr>
    </xdr:pic>
    <xdr:clientData/>
  </xdr:twoCellAnchor>
  <xdr:twoCellAnchor editAs="oneCell">
    <xdr:from>
      <xdr:col>15</xdr:col>
      <xdr:colOff>0</xdr:colOff>
      <xdr:row>35</xdr:row>
      <xdr:rowOff>0</xdr:rowOff>
    </xdr:from>
    <xdr:to>
      <xdr:col>26</xdr:col>
      <xdr:colOff>198120</xdr:colOff>
      <xdr:row>64</xdr:row>
      <xdr:rowOff>5714</xdr:rowOff>
    </xdr:to>
    <xdr:pic>
      <xdr:nvPicPr>
        <xdr:cNvPr id="6" name="Picture 5">
          <a:extLst>
            <a:ext uri="{FF2B5EF4-FFF2-40B4-BE49-F238E27FC236}">
              <a16:creationId xmlns:a16="http://schemas.microsoft.com/office/drawing/2014/main" id="{97D28DA2-646F-43DB-8F52-60C337B568C6}"/>
            </a:ext>
          </a:extLst>
        </xdr:cNvPr>
        <xdr:cNvPicPr>
          <a:picLocks noChangeAspect="1"/>
        </xdr:cNvPicPr>
      </xdr:nvPicPr>
      <xdr:blipFill>
        <a:blip xmlns:r="http://schemas.openxmlformats.org/officeDocument/2006/relationships" r:embed="rId5"/>
        <a:stretch>
          <a:fillRect/>
        </a:stretch>
      </xdr:blipFill>
      <xdr:spPr>
        <a:xfrm>
          <a:off x="12565380" y="6850380"/>
          <a:ext cx="6903720" cy="530923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225</xdr:row>
      <xdr:rowOff>0</xdr:rowOff>
    </xdr:from>
    <xdr:to>
      <xdr:col>5</xdr:col>
      <xdr:colOff>91440</xdr:colOff>
      <xdr:row>255</xdr:row>
      <xdr:rowOff>0</xdr:rowOff>
    </xdr:to>
    <xdr:pic>
      <xdr:nvPicPr>
        <xdr:cNvPr id="2" name="Picture 1">
          <a:extLst>
            <a:ext uri="{FF2B5EF4-FFF2-40B4-BE49-F238E27FC236}">
              <a16:creationId xmlns:a16="http://schemas.microsoft.com/office/drawing/2014/main" id="{99771EA6-F5A2-46E7-AC4C-4184625BE8EA}"/>
            </a:ext>
          </a:extLst>
        </xdr:cNvPr>
        <xdr:cNvPicPr>
          <a:picLocks noChangeAspect="1"/>
        </xdr:cNvPicPr>
      </xdr:nvPicPr>
      <xdr:blipFill>
        <a:blip xmlns:r="http://schemas.openxmlformats.org/officeDocument/2006/relationships" r:embed="rId1"/>
        <a:stretch>
          <a:fillRect/>
        </a:stretch>
      </xdr:blipFill>
      <xdr:spPr>
        <a:xfrm>
          <a:off x="0" y="40599360"/>
          <a:ext cx="5806440" cy="4572000"/>
        </a:xfrm>
        <a:prstGeom prst="rect">
          <a:avLst/>
        </a:prstGeom>
      </xdr:spPr>
    </xdr:pic>
    <xdr:clientData/>
  </xdr:twoCellAnchor>
  <xdr:twoCellAnchor editAs="oneCell">
    <xdr:from>
      <xdr:col>0</xdr:col>
      <xdr:colOff>0</xdr:colOff>
      <xdr:row>256</xdr:row>
      <xdr:rowOff>0</xdr:rowOff>
    </xdr:from>
    <xdr:to>
      <xdr:col>5</xdr:col>
      <xdr:colOff>91440</xdr:colOff>
      <xdr:row>286</xdr:row>
      <xdr:rowOff>0</xdr:rowOff>
    </xdr:to>
    <xdr:pic>
      <xdr:nvPicPr>
        <xdr:cNvPr id="3" name="Picture 2">
          <a:extLst>
            <a:ext uri="{FF2B5EF4-FFF2-40B4-BE49-F238E27FC236}">
              <a16:creationId xmlns:a16="http://schemas.microsoft.com/office/drawing/2014/main" id="{9E110779-9843-40E1-AD3E-5F5091BF1425}"/>
            </a:ext>
          </a:extLst>
        </xdr:cNvPr>
        <xdr:cNvPicPr>
          <a:picLocks noChangeAspect="1"/>
        </xdr:cNvPicPr>
      </xdr:nvPicPr>
      <xdr:blipFill>
        <a:blip xmlns:r="http://schemas.openxmlformats.org/officeDocument/2006/relationships" r:embed="rId2"/>
        <a:stretch>
          <a:fillRect/>
        </a:stretch>
      </xdr:blipFill>
      <xdr:spPr>
        <a:xfrm>
          <a:off x="0" y="45323760"/>
          <a:ext cx="5806440" cy="4572000"/>
        </a:xfrm>
        <a:prstGeom prst="rect">
          <a:avLst/>
        </a:prstGeom>
      </xdr:spPr>
    </xdr:pic>
    <xdr:clientData/>
  </xdr:twoCellAnchor>
  <xdr:twoCellAnchor editAs="oneCell">
    <xdr:from>
      <xdr:col>0</xdr:col>
      <xdr:colOff>0</xdr:colOff>
      <xdr:row>287</xdr:row>
      <xdr:rowOff>0</xdr:rowOff>
    </xdr:from>
    <xdr:to>
      <xdr:col>5</xdr:col>
      <xdr:colOff>91440</xdr:colOff>
      <xdr:row>317</xdr:row>
      <xdr:rowOff>0</xdr:rowOff>
    </xdr:to>
    <xdr:pic>
      <xdr:nvPicPr>
        <xdr:cNvPr id="4" name="Picture 3">
          <a:extLst>
            <a:ext uri="{FF2B5EF4-FFF2-40B4-BE49-F238E27FC236}">
              <a16:creationId xmlns:a16="http://schemas.microsoft.com/office/drawing/2014/main" id="{BABE223F-62D9-4ECB-B612-3AAAEB1A309E}"/>
            </a:ext>
          </a:extLst>
        </xdr:cNvPr>
        <xdr:cNvPicPr>
          <a:picLocks noChangeAspect="1"/>
        </xdr:cNvPicPr>
      </xdr:nvPicPr>
      <xdr:blipFill>
        <a:blip xmlns:r="http://schemas.openxmlformats.org/officeDocument/2006/relationships" r:embed="rId3"/>
        <a:stretch>
          <a:fillRect/>
        </a:stretch>
      </xdr:blipFill>
      <xdr:spPr>
        <a:xfrm>
          <a:off x="0" y="50048160"/>
          <a:ext cx="5806440" cy="4572000"/>
        </a:xfrm>
        <a:prstGeom prst="rect">
          <a:avLst/>
        </a:prstGeom>
      </xdr:spPr>
    </xdr:pic>
    <xdr:clientData/>
  </xdr:twoCellAnchor>
  <xdr:twoCellAnchor editAs="oneCell">
    <xdr:from>
      <xdr:col>0</xdr:col>
      <xdr:colOff>0</xdr:colOff>
      <xdr:row>318</xdr:row>
      <xdr:rowOff>0</xdr:rowOff>
    </xdr:from>
    <xdr:to>
      <xdr:col>5</xdr:col>
      <xdr:colOff>91440</xdr:colOff>
      <xdr:row>348</xdr:row>
      <xdr:rowOff>0</xdr:rowOff>
    </xdr:to>
    <xdr:pic>
      <xdr:nvPicPr>
        <xdr:cNvPr id="5" name="Picture 4">
          <a:extLst>
            <a:ext uri="{FF2B5EF4-FFF2-40B4-BE49-F238E27FC236}">
              <a16:creationId xmlns:a16="http://schemas.microsoft.com/office/drawing/2014/main" id="{BE7B73E0-683F-4110-944E-A10C0DD47673}"/>
            </a:ext>
          </a:extLst>
        </xdr:cNvPr>
        <xdr:cNvPicPr>
          <a:picLocks noChangeAspect="1"/>
        </xdr:cNvPicPr>
      </xdr:nvPicPr>
      <xdr:blipFill>
        <a:blip xmlns:r="http://schemas.openxmlformats.org/officeDocument/2006/relationships" r:embed="rId4"/>
        <a:stretch>
          <a:fillRect/>
        </a:stretch>
      </xdr:blipFill>
      <xdr:spPr>
        <a:xfrm>
          <a:off x="0" y="54772560"/>
          <a:ext cx="5806440" cy="4572000"/>
        </a:xfrm>
        <a:prstGeom prst="rect">
          <a:avLst/>
        </a:prstGeom>
      </xdr:spPr>
    </xdr:pic>
    <xdr:clientData/>
  </xdr:twoCellAnchor>
  <xdr:twoCellAnchor editAs="oneCell">
    <xdr:from>
      <xdr:col>0</xdr:col>
      <xdr:colOff>0</xdr:colOff>
      <xdr:row>349</xdr:row>
      <xdr:rowOff>0</xdr:rowOff>
    </xdr:from>
    <xdr:to>
      <xdr:col>5</xdr:col>
      <xdr:colOff>91440</xdr:colOff>
      <xdr:row>379</xdr:row>
      <xdr:rowOff>0</xdr:rowOff>
    </xdr:to>
    <xdr:pic>
      <xdr:nvPicPr>
        <xdr:cNvPr id="6" name="Picture 5">
          <a:extLst>
            <a:ext uri="{FF2B5EF4-FFF2-40B4-BE49-F238E27FC236}">
              <a16:creationId xmlns:a16="http://schemas.microsoft.com/office/drawing/2014/main" id="{71B5B807-49D3-412D-803A-3388A0365910}"/>
            </a:ext>
          </a:extLst>
        </xdr:cNvPr>
        <xdr:cNvPicPr>
          <a:picLocks noChangeAspect="1"/>
        </xdr:cNvPicPr>
      </xdr:nvPicPr>
      <xdr:blipFill>
        <a:blip xmlns:r="http://schemas.openxmlformats.org/officeDocument/2006/relationships" r:embed="rId5"/>
        <a:stretch>
          <a:fillRect/>
        </a:stretch>
      </xdr:blipFill>
      <xdr:spPr>
        <a:xfrm>
          <a:off x="0" y="59496960"/>
          <a:ext cx="5806440" cy="4572000"/>
        </a:xfrm>
        <a:prstGeom prst="rect">
          <a:avLst/>
        </a:prstGeom>
      </xdr:spPr>
    </xdr:pic>
    <xdr:clientData/>
  </xdr:twoCellAnchor>
  <xdr:twoCellAnchor editAs="oneCell">
    <xdr:from>
      <xdr:col>0</xdr:col>
      <xdr:colOff>0</xdr:colOff>
      <xdr:row>380</xdr:row>
      <xdr:rowOff>0</xdr:rowOff>
    </xdr:from>
    <xdr:to>
      <xdr:col>5</xdr:col>
      <xdr:colOff>91440</xdr:colOff>
      <xdr:row>410</xdr:row>
      <xdr:rowOff>0</xdr:rowOff>
    </xdr:to>
    <xdr:pic>
      <xdr:nvPicPr>
        <xdr:cNvPr id="7" name="Picture 6">
          <a:extLst>
            <a:ext uri="{FF2B5EF4-FFF2-40B4-BE49-F238E27FC236}">
              <a16:creationId xmlns:a16="http://schemas.microsoft.com/office/drawing/2014/main" id="{A17F6DFE-0128-4CA1-986C-BCD7C21CE949}"/>
            </a:ext>
          </a:extLst>
        </xdr:cNvPr>
        <xdr:cNvPicPr>
          <a:picLocks noChangeAspect="1"/>
        </xdr:cNvPicPr>
      </xdr:nvPicPr>
      <xdr:blipFill>
        <a:blip xmlns:r="http://schemas.openxmlformats.org/officeDocument/2006/relationships" r:embed="rId6"/>
        <a:stretch>
          <a:fillRect/>
        </a:stretch>
      </xdr:blipFill>
      <xdr:spPr>
        <a:xfrm>
          <a:off x="0" y="64221360"/>
          <a:ext cx="5806440" cy="4572000"/>
        </a:xfrm>
        <a:prstGeom prst="rect">
          <a:avLst/>
        </a:prstGeom>
      </xdr:spPr>
    </xdr:pic>
    <xdr:clientData/>
  </xdr:twoCellAnchor>
  <xdr:twoCellAnchor editAs="oneCell">
    <xdr:from>
      <xdr:col>0</xdr:col>
      <xdr:colOff>0</xdr:colOff>
      <xdr:row>411</xdr:row>
      <xdr:rowOff>0</xdr:rowOff>
    </xdr:from>
    <xdr:to>
      <xdr:col>5</xdr:col>
      <xdr:colOff>91440</xdr:colOff>
      <xdr:row>441</xdr:row>
      <xdr:rowOff>0</xdr:rowOff>
    </xdr:to>
    <xdr:pic>
      <xdr:nvPicPr>
        <xdr:cNvPr id="8" name="Picture 7">
          <a:extLst>
            <a:ext uri="{FF2B5EF4-FFF2-40B4-BE49-F238E27FC236}">
              <a16:creationId xmlns:a16="http://schemas.microsoft.com/office/drawing/2014/main" id="{EF288C81-CA1B-4A33-9F95-E361D9C041C6}"/>
            </a:ext>
          </a:extLst>
        </xdr:cNvPr>
        <xdr:cNvPicPr>
          <a:picLocks noChangeAspect="1"/>
        </xdr:cNvPicPr>
      </xdr:nvPicPr>
      <xdr:blipFill>
        <a:blip xmlns:r="http://schemas.openxmlformats.org/officeDocument/2006/relationships" r:embed="rId7"/>
        <a:stretch>
          <a:fillRect/>
        </a:stretch>
      </xdr:blipFill>
      <xdr:spPr>
        <a:xfrm>
          <a:off x="0" y="68945760"/>
          <a:ext cx="5806440" cy="4572000"/>
        </a:xfrm>
        <a:prstGeom prst="rect">
          <a:avLst/>
        </a:prstGeom>
      </xdr:spPr>
    </xdr:pic>
    <xdr:clientData/>
  </xdr:twoCellAnchor>
  <xdr:twoCellAnchor editAs="oneCell">
    <xdr:from>
      <xdr:col>0</xdr:col>
      <xdr:colOff>0</xdr:colOff>
      <xdr:row>485</xdr:row>
      <xdr:rowOff>0</xdr:rowOff>
    </xdr:from>
    <xdr:to>
      <xdr:col>5</xdr:col>
      <xdr:colOff>91440</xdr:colOff>
      <xdr:row>515</xdr:row>
      <xdr:rowOff>0</xdr:rowOff>
    </xdr:to>
    <xdr:pic>
      <xdr:nvPicPr>
        <xdr:cNvPr id="9" name="Picture 8">
          <a:extLst>
            <a:ext uri="{FF2B5EF4-FFF2-40B4-BE49-F238E27FC236}">
              <a16:creationId xmlns:a16="http://schemas.microsoft.com/office/drawing/2014/main" id="{E65D94BC-0AA7-452B-9802-C253BF7A8E6C}"/>
            </a:ext>
          </a:extLst>
        </xdr:cNvPr>
        <xdr:cNvPicPr>
          <a:picLocks noChangeAspect="1"/>
        </xdr:cNvPicPr>
      </xdr:nvPicPr>
      <xdr:blipFill>
        <a:blip xmlns:r="http://schemas.openxmlformats.org/officeDocument/2006/relationships" r:embed="rId8"/>
        <a:stretch>
          <a:fillRect/>
        </a:stretch>
      </xdr:blipFill>
      <xdr:spPr>
        <a:xfrm>
          <a:off x="0" y="81427320"/>
          <a:ext cx="5806440" cy="4572000"/>
        </a:xfrm>
        <a:prstGeom prst="rect">
          <a:avLst/>
        </a:prstGeom>
      </xdr:spPr>
    </xdr:pic>
    <xdr:clientData/>
  </xdr:twoCellAnchor>
  <xdr:twoCellAnchor editAs="oneCell">
    <xdr:from>
      <xdr:col>0</xdr:col>
      <xdr:colOff>0</xdr:colOff>
      <xdr:row>516</xdr:row>
      <xdr:rowOff>0</xdr:rowOff>
    </xdr:from>
    <xdr:to>
      <xdr:col>5</xdr:col>
      <xdr:colOff>91440</xdr:colOff>
      <xdr:row>546</xdr:row>
      <xdr:rowOff>0</xdr:rowOff>
    </xdr:to>
    <xdr:pic>
      <xdr:nvPicPr>
        <xdr:cNvPr id="10" name="Picture 9">
          <a:extLst>
            <a:ext uri="{FF2B5EF4-FFF2-40B4-BE49-F238E27FC236}">
              <a16:creationId xmlns:a16="http://schemas.microsoft.com/office/drawing/2014/main" id="{9A865DC0-B63A-46E1-8B73-8C88F2A81318}"/>
            </a:ext>
          </a:extLst>
        </xdr:cNvPr>
        <xdr:cNvPicPr>
          <a:picLocks noChangeAspect="1"/>
        </xdr:cNvPicPr>
      </xdr:nvPicPr>
      <xdr:blipFill>
        <a:blip xmlns:r="http://schemas.openxmlformats.org/officeDocument/2006/relationships" r:embed="rId9"/>
        <a:stretch>
          <a:fillRect/>
        </a:stretch>
      </xdr:blipFill>
      <xdr:spPr>
        <a:xfrm>
          <a:off x="0" y="86151720"/>
          <a:ext cx="5806440" cy="4572000"/>
        </a:xfrm>
        <a:prstGeom prst="rect">
          <a:avLst/>
        </a:prstGeom>
      </xdr:spPr>
    </xdr:pic>
    <xdr:clientData/>
  </xdr:twoCellAnchor>
  <xdr:twoCellAnchor editAs="oneCell">
    <xdr:from>
      <xdr:col>0</xdr:col>
      <xdr:colOff>0</xdr:colOff>
      <xdr:row>547</xdr:row>
      <xdr:rowOff>0</xdr:rowOff>
    </xdr:from>
    <xdr:to>
      <xdr:col>5</xdr:col>
      <xdr:colOff>91440</xdr:colOff>
      <xdr:row>577</xdr:row>
      <xdr:rowOff>0</xdr:rowOff>
    </xdr:to>
    <xdr:pic>
      <xdr:nvPicPr>
        <xdr:cNvPr id="11" name="Picture 10">
          <a:extLst>
            <a:ext uri="{FF2B5EF4-FFF2-40B4-BE49-F238E27FC236}">
              <a16:creationId xmlns:a16="http://schemas.microsoft.com/office/drawing/2014/main" id="{F5D071A8-5E80-471F-901F-431B9B39FAC2}"/>
            </a:ext>
          </a:extLst>
        </xdr:cNvPr>
        <xdr:cNvPicPr>
          <a:picLocks noChangeAspect="1"/>
        </xdr:cNvPicPr>
      </xdr:nvPicPr>
      <xdr:blipFill>
        <a:blip xmlns:r="http://schemas.openxmlformats.org/officeDocument/2006/relationships" r:embed="rId10"/>
        <a:stretch>
          <a:fillRect/>
        </a:stretch>
      </xdr:blipFill>
      <xdr:spPr>
        <a:xfrm>
          <a:off x="0" y="90876120"/>
          <a:ext cx="5806440" cy="4572000"/>
        </a:xfrm>
        <a:prstGeom prst="rect">
          <a:avLst/>
        </a:prstGeom>
      </xdr:spPr>
    </xdr:pic>
    <xdr:clientData/>
  </xdr:twoCellAnchor>
  <xdr:twoCellAnchor editAs="oneCell">
    <xdr:from>
      <xdr:col>0</xdr:col>
      <xdr:colOff>0</xdr:colOff>
      <xdr:row>578</xdr:row>
      <xdr:rowOff>0</xdr:rowOff>
    </xdr:from>
    <xdr:to>
      <xdr:col>3</xdr:col>
      <xdr:colOff>571500</xdr:colOff>
      <xdr:row>608</xdr:row>
      <xdr:rowOff>0</xdr:rowOff>
    </xdr:to>
    <xdr:pic>
      <xdr:nvPicPr>
        <xdr:cNvPr id="12" name="Picture 11">
          <a:extLst>
            <a:ext uri="{FF2B5EF4-FFF2-40B4-BE49-F238E27FC236}">
              <a16:creationId xmlns:a16="http://schemas.microsoft.com/office/drawing/2014/main" id="{E842AAB5-ECFB-494D-B90E-8A21AC06DC14}"/>
            </a:ext>
          </a:extLst>
        </xdr:cNvPr>
        <xdr:cNvPicPr>
          <a:picLocks noChangeAspect="1"/>
        </xdr:cNvPicPr>
      </xdr:nvPicPr>
      <xdr:blipFill>
        <a:blip xmlns:r="http://schemas.openxmlformats.org/officeDocument/2006/relationships" r:embed="rId11"/>
        <a:stretch>
          <a:fillRect/>
        </a:stretch>
      </xdr:blipFill>
      <xdr:spPr>
        <a:xfrm>
          <a:off x="0" y="95600520"/>
          <a:ext cx="4366260" cy="4572000"/>
        </a:xfrm>
        <a:prstGeom prst="rect">
          <a:avLst/>
        </a:prstGeom>
      </xdr:spPr>
    </xdr:pic>
    <xdr:clientData/>
  </xdr:twoCellAnchor>
  <xdr:twoCellAnchor editAs="oneCell">
    <xdr:from>
      <xdr:col>0</xdr:col>
      <xdr:colOff>0</xdr:colOff>
      <xdr:row>609</xdr:row>
      <xdr:rowOff>0</xdr:rowOff>
    </xdr:from>
    <xdr:to>
      <xdr:col>5</xdr:col>
      <xdr:colOff>91440</xdr:colOff>
      <xdr:row>639</xdr:row>
      <xdr:rowOff>0</xdr:rowOff>
    </xdr:to>
    <xdr:pic>
      <xdr:nvPicPr>
        <xdr:cNvPr id="13" name="Picture 12">
          <a:extLst>
            <a:ext uri="{FF2B5EF4-FFF2-40B4-BE49-F238E27FC236}">
              <a16:creationId xmlns:a16="http://schemas.microsoft.com/office/drawing/2014/main" id="{CC0FEFCE-0039-4BE8-B299-1908452669F9}"/>
            </a:ext>
          </a:extLst>
        </xdr:cNvPr>
        <xdr:cNvPicPr>
          <a:picLocks noChangeAspect="1"/>
        </xdr:cNvPicPr>
      </xdr:nvPicPr>
      <xdr:blipFill>
        <a:blip xmlns:r="http://schemas.openxmlformats.org/officeDocument/2006/relationships" r:embed="rId12"/>
        <a:stretch>
          <a:fillRect/>
        </a:stretch>
      </xdr:blipFill>
      <xdr:spPr>
        <a:xfrm>
          <a:off x="0" y="100324920"/>
          <a:ext cx="5806440" cy="4572000"/>
        </a:xfrm>
        <a:prstGeom prst="rect">
          <a:avLst/>
        </a:prstGeom>
      </xdr:spPr>
    </xdr:pic>
    <xdr:clientData/>
  </xdr:twoCellAnchor>
  <xdr:twoCellAnchor editAs="oneCell">
    <xdr:from>
      <xdr:col>0</xdr:col>
      <xdr:colOff>0</xdr:colOff>
      <xdr:row>640</xdr:row>
      <xdr:rowOff>0</xdr:rowOff>
    </xdr:from>
    <xdr:to>
      <xdr:col>5</xdr:col>
      <xdr:colOff>91440</xdr:colOff>
      <xdr:row>670</xdr:row>
      <xdr:rowOff>0</xdr:rowOff>
    </xdr:to>
    <xdr:pic>
      <xdr:nvPicPr>
        <xdr:cNvPr id="14" name="Picture 13">
          <a:extLst>
            <a:ext uri="{FF2B5EF4-FFF2-40B4-BE49-F238E27FC236}">
              <a16:creationId xmlns:a16="http://schemas.microsoft.com/office/drawing/2014/main" id="{A8BF6D27-DAAF-484A-B806-7BD92A0E6305}"/>
            </a:ext>
          </a:extLst>
        </xdr:cNvPr>
        <xdr:cNvPicPr>
          <a:picLocks noChangeAspect="1"/>
        </xdr:cNvPicPr>
      </xdr:nvPicPr>
      <xdr:blipFill>
        <a:blip xmlns:r="http://schemas.openxmlformats.org/officeDocument/2006/relationships" r:embed="rId13"/>
        <a:stretch>
          <a:fillRect/>
        </a:stretch>
      </xdr:blipFill>
      <xdr:spPr>
        <a:xfrm>
          <a:off x="0" y="105049320"/>
          <a:ext cx="5806440" cy="4572000"/>
        </a:xfrm>
        <a:prstGeom prst="rect">
          <a:avLst/>
        </a:prstGeom>
      </xdr:spPr>
    </xdr:pic>
    <xdr:clientData/>
  </xdr:twoCellAnchor>
  <xdr:twoCellAnchor editAs="oneCell">
    <xdr:from>
      <xdr:col>0</xdr:col>
      <xdr:colOff>0</xdr:colOff>
      <xdr:row>671</xdr:row>
      <xdr:rowOff>0</xdr:rowOff>
    </xdr:from>
    <xdr:to>
      <xdr:col>5</xdr:col>
      <xdr:colOff>91440</xdr:colOff>
      <xdr:row>701</xdr:row>
      <xdr:rowOff>0</xdr:rowOff>
    </xdr:to>
    <xdr:pic>
      <xdr:nvPicPr>
        <xdr:cNvPr id="15" name="Picture 14">
          <a:extLst>
            <a:ext uri="{FF2B5EF4-FFF2-40B4-BE49-F238E27FC236}">
              <a16:creationId xmlns:a16="http://schemas.microsoft.com/office/drawing/2014/main" id="{A1DBCC6D-81A2-4079-8232-DA509C1B3834}"/>
            </a:ext>
          </a:extLst>
        </xdr:cNvPr>
        <xdr:cNvPicPr>
          <a:picLocks noChangeAspect="1"/>
        </xdr:cNvPicPr>
      </xdr:nvPicPr>
      <xdr:blipFill>
        <a:blip xmlns:r="http://schemas.openxmlformats.org/officeDocument/2006/relationships" r:embed="rId14"/>
        <a:stretch>
          <a:fillRect/>
        </a:stretch>
      </xdr:blipFill>
      <xdr:spPr>
        <a:xfrm>
          <a:off x="0" y="109773720"/>
          <a:ext cx="5806440" cy="4572000"/>
        </a:xfrm>
        <a:prstGeom prst="rect">
          <a:avLst/>
        </a:prstGeom>
      </xdr:spPr>
    </xdr:pic>
    <xdr:clientData/>
  </xdr:twoCellAnchor>
  <xdr:twoCellAnchor editAs="oneCell">
    <xdr:from>
      <xdr:col>0</xdr:col>
      <xdr:colOff>0</xdr:colOff>
      <xdr:row>702</xdr:row>
      <xdr:rowOff>0</xdr:rowOff>
    </xdr:from>
    <xdr:to>
      <xdr:col>5</xdr:col>
      <xdr:colOff>91440</xdr:colOff>
      <xdr:row>732</xdr:row>
      <xdr:rowOff>0</xdr:rowOff>
    </xdr:to>
    <xdr:pic>
      <xdr:nvPicPr>
        <xdr:cNvPr id="16" name="Picture 15">
          <a:extLst>
            <a:ext uri="{FF2B5EF4-FFF2-40B4-BE49-F238E27FC236}">
              <a16:creationId xmlns:a16="http://schemas.microsoft.com/office/drawing/2014/main" id="{C1847BA2-9DCA-4B2A-A723-F09380355AFC}"/>
            </a:ext>
          </a:extLst>
        </xdr:cNvPr>
        <xdr:cNvPicPr>
          <a:picLocks noChangeAspect="1"/>
        </xdr:cNvPicPr>
      </xdr:nvPicPr>
      <xdr:blipFill>
        <a:blip xmlns:r="http://schemas.openxmlformats.org/officeDocument/2006/relationships" r:embed="rId15"/>
        <a:stretch>
          <a:fillRect/>
        </a:stretch>
      </xdr:blipFill>
      <xdr:spPr>
        <a:xfrm>
          <a:off x="0" y="114498120"/>
          <a:ext cx="5806440" cy="4572000"/>
        </a:xfrm>
        <a:prstGeom prst="rect">
          <a:avLst/>
        </a:prstGeom>
      </xdr:spPr>
    </xdr:pic>
    <xdr:clientData/>
  </xdr:twoCellAnchor>
  <xdr:twoCellAnchor editAs="oneCell">
    <xdr:from>
      <xdr:col>0</xdr:col>
      <xdr:colOff>0</xdr:colOff>
      <xdr:row>733</xdr:row>
      <xdr:rowOff>0</xdr:rowOff>
    </xdr:from>
    <xdr:to>
      <xdr:col>5</xdr:col>
      <xdr:colOff>91440</xdr:colOff>
      <xdr:row>763</xdr:row>
      <xdr:rowOff>0</xdr:rowOff>
    </xdr:to>
    <xdr:pic>
      <xdr:nvPicPr>
        <xdr:cNvPr id="17" name="Picture 16">
          <a:extLst>
            <a:ext uri="{FF2B5EF4-FFF2-40B4-BE49-F238E27FC236}">
              <a16:creationId xmlns:a16="http://schemas.microsoft.com/office/drawing/2014/main" id="{4FB701EB-1B31-4FBC-8A77-832C6E5D4CDC}"/>
            </a:ext>
          </a:extLst>
        </xdr:cNvPr>
        <xdr:cNvPicPr>
          <a:picLocks noChangeAspect="1"/>
        </xdr:cNvPicPr>
      </xdr:nvPicPr>
      <xdr:blipFill>
        <a:blip xmlns:r="http://schemas.openxmlformats.org/officeDocument/2006/relationships" r:embed="rId16"/>
        <a:stretch>
          <a:fillRect/>
        </a:stretch>
      </xdr:blipFill>
      <xdr:spPr>
        <a:xfrm>
          <a:off x="0" y="119222520"/>
          <a:ext cx="5806440" cy="4572000"/>
        </a:xfrm>
        <a:prstGeom prst="rect">
          <a:avLst/>
        </a:prstGeom>
      </xdr:spPr>
    </xdr:pic>
    <xdr:clientData/>
  </xdr:twoCellAnchor>
  <xdr:twoCellAnchor editAs="oneCell">
    <xdr:from>
      <xdr:col>0</xdr:col>
      <xdr:colOff>0</xdr:colOff>
      <xdr:row>764</xdr:row>
      <xdr:rowOff>0</xdr:rowOff>
    </xdr:from>
    <xdr:to>
      <xdr:col>5</xdr:col>
      <xdr:colOff>91440</xdr:colOff>
      <xdr:row>804</xdr:row>
      <xdr:rowOff>0</xdr:rowOff>
    </xdr:to>
    <xdr:pic>
      <xdr:nvPicPr>
        <xdr:cNvPr id="18" name="Picture 17">
          <a:extLst>
            <a:ext uri="{FF2B5EF4-FFF2-40B4-BE49-F238E27FC236}">
              <a16:creationId xmlns:a16="http://schemas.microsoft.com/office/drawing/2014/main" id="{0318C61D-6CA5-4AFB-8863-F3BA5E739863}"/>
            </a:ext>
          </a:extLst>
        </xdr:cNvPr>
        <xdr:cNvPicPr>
          <a:picLocks noChangeAspect="1"/>
        </xdr:cNvPicPr>
      </xdr:nvPicPr>
      <xdr:blipFill>
        <a:blip xmlns:r="http://schemas.openxmlformats.org/officeDocument/2006/relationships" r:embed="rId17"/>
        <a:stretch>
          <a:fillRect/>
        </a:stretch>
      </xdr:blipFill>
      <xdr:spPr>
        <a:xfrm>
          <a:off x="0" y="123946920"/>
          <a:ext cx="5806440" cy="6096000"/>
        </a:xfrm>
        <a:prstGeom prst="rect">
          <a:avLst/>
        </a:prstGeom>
      </xdr:spPr>
    </xdr:pic>
    <xdr:clientData/>
  </xdr:twoCellAnchor>
  <xdr:twoCellAnchor editAs="oneCell">
    <xdr:from>
      <xdr:col>0</xdr:col>
      <xdr:colOff>0</xdr:colOff>
      <xdr:row>805</xdr:row>
      <xdr:rowOff>0</xdr:rowOff>
    </xdr:from>
    <xdr:to>
      <xdr:col>5</xdr:col>
      <xdr:colOff>91440</xdr:colOff>
      <xdr:row>835</xdr:row>
      <xdr:rowOff>0</xdr:rowOff>
    </xdr:to>
    <xdr:pic>
      <xdr:nvPicPr>
        <xdr:cNvPr id="19" name="Picture 18">
          <a:extLst>
            <a:ext uri="{FF2B5EF4-FFF2-40B4-BE49-F238E27FC236}">
              <a16:creationId xmlns:a16="http://schemas.microsoft.com/office/drawing/2014/main" id="{30CAAD83-7D45-40C0-8AFA-819F5B47FFF2}"/>
            </a:ext>
          </a:extLst>
        </xdr:cNvPr>
        <xdr:cNvPicPr>
          <a:picLocks noChangeAspect="1"/>
        </xdr:cNvPicPr>
      </xdr:nvPicPr>
      <xdr:blipFill>
        <a:blip xmlns:r="http://schemas.openxmlformats.org/officeDocument/2006/relationships" r:embed="rId18"/>
        <a:stretch>
          <a:fillRect/>
        </a:stretch>
      </xdr:blipFill>
      <xdr:spPr>
        <a:xfrm>
          <a:off x="0" y="130195320"/>
          <a:ext cx="5806440" cy="4572000"/>
        </a:xfrm>
        <a:prstGeom prst="rect">
          <a:avLst/>
        </a:prstGeom>
      </xdr:spPr>
    </xdr:pic>
    <xdr:clientData/>
  </xdr:twoCellAnchor>
  <xdr:twoCellAnchor editAs="oneCell">
    <xdr:from>
      <xdr:col>0</xdr:col>
      <xdr:colOff>0</xdr:colOff>
      <xdr:row>836</xdr:row>
      <xdr:rowOff>0</xdr:rowOff>
    </xdr:from>
    <xdr:to>
      <xdr:col>5</xdr:col>
      <xdr:colOff>91440</xdr:colOff>
      <xdr:row>866</xdr:row>
      <xdr:rowOff>0</xdr:rowOff>
    </xdr:to>
    <xdr:pic>
      <xdr:nvPicPr>
        <xdr:cNvPr id="20" name="Picture 19">
          <a:extLst>
            <a:ext uri="{FF2B5EF4-FFF2-40B4-BE49-F238E27FC236}">
              <a16:creationId xmlns:a16="http://schemas.microsoft.com/office/drawing/2014/main" id="{1BC8BCD8-7066-49EE-A1F7-58E832B461F1}"/>
            </a:ext>
          </a:extLst>
        </xdr:cNvPr>
        <xdr:cNvPicPr>
          <a:picLocks noChangeAspect="1"/>
        </xdr:cNvPicPr>
      </xdr:nvPicPr>
      <xdr:blipFill>
        <a:blip xmlns:r="http://schemas.openxmlformats.org/officeDocument/2006/relationships" r:embed="rId19"/>
        <a:stretch>
          <a:fillRect/>
        </a:stretch>
      </xdr:blipFill>
      <xdr:spPr>
        <a:xfrm>
          <a:off x="0" y="134919720"/>
          <a:ext cx="5806440" cy="4572000"/>
        </a:xfrm>
        <a:prstGeom prst="rect">
          <a:avLst/>
        </a:prstGeom>
      </xdr:spPr>
    </xdr:pic>
    <xdr:clientData/>
  </xdr:twoCellAnchor>
  <xdr:twoCellAnchor editAs="oneCell">
    <xdr:from>
      <xdr:col>0</xdr:col>
      <xdr:colOff>0</xdr:colOff>
      <xdr:row>867</xdr:row>
      <xdr:rowOff>0</xdr:rowOff>
    </xdr:from>
    <xdr:to>
      <xdr:col>5</xdr:col>
      <xdr:colOff>91440</xdr:colOff>
      <xdr:row>897</xdr:row>
      <xdr:rowOff>0</xdr:rowOff>
    </xdr:to>
    <xdr:pic>
      <xdr:nvPicPr>
        <xdr:cNvPr id="21" name="Picture 20">
          <a:extLst>
            <a:ext uri="{FF2B5EF4-FFF2-40B4-BE49-F238E27FC236}">
              <a16:creationId xmlns:a16="http://schemas.microsoft.com/office/drawing/2014/main" id="{10158435-69A2-466A-91B7-0AF42ACEC0CB}"/>
            </a:ext>
          </a:extLst>
        </xdr:cNvPr>
        <xdr:cNvPicPr>
          <a:picLocks noChangeAspect="1"/>
        </xdr:cNvPicPr>
      </xdr:nvPicPr>
      <xdr:blipFill>
        <a:blip xmlns:r="http://schemas.openxmlformats.org/officeDocument/2006/relationships" r:embed="rId20"/>
        <a:stretch>
          <a:fillRect/>
        </a:stretch>
      </xdr:blipFill>
      <xdr:spPr>
        <a:xfrm>
          <a:off x="0" y="139644120"/>
          <a:ext cx="5806440" cy="4572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tins, Marlene" refreshedDate="44283.658910879632" backgroundQuery="1" createdVersion="6" refreshedVersion="6" minRefreshableVersion="3" recordCount="0" supportSubquery="1" supportAdvancedDrill="1" xr:uid="{C20B58BF-A4B6-45B5-97D1-124CED3C5D81}">
  <cacheSource type="external" connectionId="1"/>
  <cacheFields count="17">
    <cacheField name="[Measures].[Sum of CASE_COUNT]" caption="Sum of CASE_COUNT" numFmtId="0" hierarchy="20" level="32767"/>
    <cacheField name="[Measures].[Sum of CASE_FATAL]" caption="Sum of CASE_FATAL" numFmtId="0" hierarchy="21" level="32767"/>
    <cacheField name="[COVID_DATA].[Age_Group].[Age_Group]" caption="Age_Group" numFmtId="0" hierarchy="3" level="1">
      <sharedItems containsSemiMixedTypes="0" containsNonDate="0" containsString="0"/>
    </cacheField>
    <cacheField name="[Measures].[Sum of TOT_HOSPITALIZED]" caption="Sum of TOT_HOSPITALIZED" numFmtId="0" hierarchy="22" level="32767"/>
    <cacheField name="[Measures].[Sum of TOT_IN_ICU]" caption="Sum of TOT_IN_ICU" numFmtId="0" hierarchy="23" level="32767"/>
    <cacheField name="[Measures].[Sum of TOT_INTUBATED]" caption="Sum of TOT_INTUBATED" numFmtId="0" hierarchy="24" level="32767"/>
    <cacheField name="[Measures].[Sum of INFECT_CLOSE_CONT]" caption="Sum of INFECT_CLOSE_CONT" numFmtId="0" hierarchy="25" level="32767"/>
    <cacheField name="[Measures].[Sum of INFECT_OB_CONGR]" caption="Sum of INFECT_OB_CONGR" numFmtId="0" hierarchy="26" level="32767"/>
    <cacheField name="[Measures].[Sum of INFECT_OB_HEALTH]" caption="Sum of INFECT_OB_HEALTH" numFmtId="0" hierarchy="27" level="32767"/>
    <cacheField name="[Measures].[Sum of INFECT_OB_OTHER]" caption="Sum of INFECT_OB_OTHER" numFmtId="0" hierarchy="28" level="32767"/>
    <cacheField name="[Measures].[Sum of INFECT_NO_INFO]" caption="Sum of INFECT_NO_INFO" numFmtId="0" hierarchy="29" level="32767"/>
    <cacheField name="[Measures].[Sum of INFECT_COMMUNITY]" caption="Sum of INFECT_COMMUNITY" numFmtId="0" hierarchy="30" level="32767"/>
    <cacheField name="[Measures].[Sum of INFECT_TRAVEL]" caption="Sum of INFECT_TRAVEL" numFmtId="0" hierarchy="31" level="32767"/>
    <cacheField name="[Measures].[Sum of INFECT_PENDING]" caption="Sum of INFECT_PENDING" numFmtId="0" hierarchy="32" level="32767"/>
    <cacheField name="[COVID_DATA].[EPISODE_MEND].[EPISODE_MEND]" caption="EPISODE_MEND" numFmtId="0" level="1">
      <sharedItems containsSemiMixedTypes="0" containsNonDate="0" containsString="0"/>
    </cacheField>
    <cacheField name="[COVID_DATA].[NEIGHBOURHOOD_ID].[NEIGHBOURHOOD_ID]" caption="NEIGHBOURHOOD_ID" numFmtId="0" hierarchy="1" level="1">
      <sharedItems containsSemiMixedTypes="0" containsString="0" containsNumber="1" containsInteger="1" minValue="1" maxValue="999" count="141">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999"/>
      </sharedItems>
      <extLst>
        <ext xmlns:x15="http://schemas.microsoft.com/office/spreadsheetml/2010/11/main" uri="{4F2E5C28-24EA-4eb8-9CBF-B6C8F9C3D259}">
          <x15:cachedUniqueNames>
            <x15:cachedUniqueName index="0" name="[COVID_DATA].[NEIGHBOURHOOD_ID].&amp;[1]"/>
            <x15:cachedUniqueName index="1" name="[COVID_DATA].[NEIGHBOURHOOD_ID].&amp;[2]"/>
            <x15:cachedUniqueName index="2" name="[COVID_DATA].[NEIGHBOURHOOD_ID].&amp;[3]"/>
            <x15:cachedUniqueName index="3" name="[COVID_DATA].[NEIGHBOURHOOD_ID].&amp;[4]"/>
            <x15:cachedUniqueName index="4" name="[COVID_DATA].[NEIGHBOURHOOD_ID].&amp;[5]"/>
            <x15:cachedUniqueName index="5" name="[COVID_DATA].[NEIGHBOURHOOD_ID].&amp;[6]"/>
            <x15:cachedUniqueName index="6" name="[COVID_DATA].[NEIGHBOURHOOD_ID].&amp;[7]"/>
            <x15:cachedUniqueName index="7" name="[COVID_DATA].[NEIGHBOURHOOD_ID].&amp;[8]"/>
            <x15:cachedUniqueName index="8" name="[COVID_DATA].[NEIGHBOURHOOD_ID].&amp;[9]"/>
            <x15:cachedUniqueName index="9" name="[COVID_DATA].[NEIGHBOURHOOD_ID].&amp;[10]"/>
            <x15:cachedUniqueName index="10" name="[COVID_DATA].[NEIGHBOURHOOD_ID].&amp;[11]"/>
            <x15:cachedUniqueName index="11" name="[COVID_DATA].[NEIGHBOURHOOD_ID].&amp;[12]"/>
            <x15:cachedUniqueName index="12" name="[COVID_DATA].[NEIGHBOURHOOD_ID].&amp;[13]"/>
            <x15:cachedUniqueName index="13" name="[COVID_DATA].[NEIGHBOURHOOD_ID].&amp;[14]"/>
            <x15:cachedUniqueName index="14" name="[COVID_DATA].[NEIGHBOURHOOD_ID].&amp;[15]"/>
            <x15:cachedUniqueName index="15" name="[COVID_DATA].[NEIGHBOURHOOD_ID].&amp;[16]"/>
            <x15:cachedUniqueName index="16" name="[COVID_DATA].[NEIGHBOURHOOD_ID].&amp;[17]"/>
            <x15:cachedUniqueName index="17" name="[COVID_DATA].[NEIGHBOURHOOD_ID].&amp;[18]"/>
            <x15:cachedUniqueName index="18" name="[COVID_DATA].[NEIGHBOURHOOD_ID].&amp;[19]"/>
            <x15:cachedUniqueName index="19" name="[COVID_DATA].[NEIGHBOURHOOD_ID].&amp;[20]"/>
            <x15:cachedUniqueName index="20" name="[COVID_DATA].[NEIGHBOURHOOD_ID].&amp;[21]"/>
            <x15:cachedUniqueName index="21" name="[COVID_DATA].[NEIGHBOURHOOD_ID].&amp;[22]"/>
            <x15:cachedUniqueName index="22" name="[COVID_DATA].[NEIGHBOURHOOD_ID].&amp;[23]"/>
            <x15:cachedUniqueName index="23" name="[COVID_DATA].[NEIGHBOURHOOD_ID].&amp;[24]"/>
            <x15:cachedUniqueName index="24" name="[COVID_DATA].[NEIGHBOURHOOD_ID].&amp;[25]"/>
            <x15:cachedUniqueName index="25" name="[COVID_DATA].[NEIGHBOURHOOD_ID].&amp;[26]"/>
            <x15:cachedUniqueName index="26" name="[COVID_DATA].[NEIGHBOURHOOD_ID].&amp;[27]"/>
            <x15:cachedUniqueName index="27" name="[COVID_DATA].[NEIGHBOURHOOD_ID].&amp;[28]"/>
            <x15:cachedUniqueName index="28" name="[COVID_DATA].[NEIGHBOURHOOD_ID].&amp;[29]"/>
            <x15:cachedUniqueName index="29" name="[COVID_DATA].[NEIGHBOURHOOD_ID].&amp;[30]"/>
            <x15:cachedUniqueName index="30" name="[COVID_DATA].[NEIGHBOURHOOD_ID].&amp;[31]"/>
            <x15:cachedUniqueName index="31" name="[COVID_DATA].[NEIGHBOURHOOD_ID].&amp;[32]"/>
            <x15:cachedUniqueName index="32" name="[COVID_DATA].[NEIGHBOURHOOD_ID].&amp;[33]"/>
            <x15:cachedUniqueName index="33" name="[COVID_DATA].[NEIGHBOURHOOD_ID].&amp;[34]"/>
            <x15:cachedUniqueName index="34" name="[COVID_DATA].[NEIGHBOURHOOD_ID].&amp;[35]"/>
            <x15:cachedUniqueName index="35" name="[COVID_DATA].[NEIGHBOURHOOD_ID].&amp;[36]"/>
            <x15:cachedUniqueName index="36" name="[COVID_DATA].[NEIGHBOURHOOD_ID].&amp;[37]"/>
            <x15:cachedUniqueName index="37" name="[COVID_DATA].[NEIGHBOURHOOD_ID].&amp;[38]"/>
            <x15:cachedUniqueName index="38" name="[COVID_DATA].[NEIGHBOURHOOD_ID].&amp;[39]"/>
            <x15:cachedUniqueName index="39" name="[COVID_DATA].[NEIGHBOURHOOD_ID].&amp;[40]"/>
            <x15:cachedUniqueName index="40" name="[COVID_DATA].[NEIGHBOURHOOD_ID].&amp;[41]"/>
            <x15:cachedUniqueName index="41" name="[COVID_DATA].[NEIGHBOURHOOD_ID].&amp;[42]"/>
            <x15:cachedUniqueName index="42" name="[COVID_DATA].[NEIGHBOURHOOD_ID].&amp;[43]"/>
            <x15:cachedUniqueName index="43" name="[COVID_DATA].[NEIGHBOURHOOD_ID].&amp;[44]"/>
            <x15:cachedUniqueName index="44" name="[COVID_DATA].[NEIGHBOURHOOD_ID].&amp;[45]"/>
            <x15:cachedUniqueName index="45" name="[COVID_DATA].[NEIGHBOURHOOD_ID].&amp;[46]"/>
            <x15:cachedUniqueName index="46" name="[COVID_DATA].[NEIGHBOURHOOD_ID].&amp;[47]"/>
            <x15:cachedUniqueName index="47" name="[COVID_DATA].[NEIGHBOURHOOD_ID].&amp;[48]"/>
            <x15:cachedUniqueName index="48" name="[COVID_DATA].[NEIGHBOURHOOD_ID].&amp;[49]"/>
            <x15:cachedUniqueName index="49" name="[COVID_DATA].[NEIGHBOURHOOD_ID].&amp;[50]"/>
            <x15:cachedUniqueName index="50" name="[COVID_DATA].[NEIGHBOURHOOD_ID].&amp;[51]"/>
            <x15:cachedUniqueName index="51" name="[COVID_DATA].[NEIGHBOURHOOD_ID].&amp;[52]"/>
            <x15:cachedUniqueName index="52" name="[COVID_DATA].[NEIGHBOURHOOD_ID].&amp;[53]"/>
            <x15:cachedUniqueName index="53" name="[COVID_DATA].[NEIGHBOURHOOD_ID].&amp;[54]"/>
            <x15:cachedUniqueName index="54" name="[COVID_DATA].[NEIGHBOURHOOD_ID].&amp;[55]"/>
            <x15:cachedUniqueName index="55" name="[COVID_DATA].[NEIGHBOURHOOD_ID].&amp;[56]"/>
            <x15:cachedUniqueName index="56" name="[COVID_DATA].[NEIGHBOURHOOD_ID].&amp;[57]"/>
            <x15:cachedUniqueName index="57" name="[COVID_DATA].[NEIGHBOURHOOD_ID].&amp;[58]"/>
            <x15:cachedUniqueName index="58" name="[COVID_DATA].[NEIGHBOURHOOD_ID].&amp;[59]"/>
            <x15:cachedUniqueName index="59" name="[COVID_DATA].[NEIGHBOURHOOD_ID].&amp;[60]"/>
            <x15:cachedUniqueName index="60" name="[COVID_DATA].[NEIGHBOURHOOD_ID].&amp;[61]"/>
            <x15:cachedUniqueName index="61" name="[COVID_DATA].[NEIGHBOURHOOD_ID].&amp;[62]"/>
            <x15:cachedUniqueName index="62" name="[COVID_DATA].[NEIGHBOURHOOD_ID].&amp;[63]"/>
            <x15:cachedUniqueName index="63" name="[COVID_DATA].[NEIGHBOURHOOD_ID].&amp;[64]"/>
            <x15:cachedUniqueName index="64" name="[COVID_DATA].[NEIGHBOURHOOD_ID].&amp;[65]"/>
            <x15:cachedUniqueName index="65" name="[COVID_DATA].[NEIGHBOURHOOD_ID].&amp;[66]"/>
            <x15:cachedUniqueName index="66" name="[COVID_DATA].[NEIGHBOURHOOD_ID].&amp;[67]"/>
            <x15:cachedUniqueName index="67" name="[COVID_DATA].[NEIGHBOURHOOD_ID].&amp;[68]"/>
            <x15:cachedUniqueName index="68" name="[COVID_DATA].[NEIGHBOURHOOD_ID].&amp;[69]"/>
            <x15:cachedUniqueName index="69" name="[COVID_DATA].[NEIGHBOURHOOD_ID].&amp;[70]"/>
            <x15:cachedUniqueName index="70" name="[COVID_DATA].[NEIGHBOURHOOD_ID].&amp;[71]"/>
            <x15:cachedUniqueName index="71" name="[COVID_DATA].[NEIGHBOURHOOD_ID].&amp;[72]"/>
            <x15:cachedUniqueName index="72" name="[COVID_DATA].[NEIGHBOURHOOD_ID].&amp;[73]"/>
            <x15:cachedUniqueName index="73" name="[COVID_DATA].[NEIGHBOURHOOD_ID].&amp;[74]"/>
            <x15:cachedUniqueName index="74" name="[COVID_DATA].[NEIGHBOURHOOD_ID].&amp;[75]"/>
            <x15:cachedUniqueName index="75" name="[COVID_DATA].[NEIGHBOURHOOD_ID].&amp;[76]"/>
            <x15:cachedUniqueName index="76" name="[COVID_DATA].[NEIGHBOURHOOD_ID].&amp;[77]"/>
            <x15:cachedUniqueName index="77" name="[COVID_DATA].[NEIGHBOURHOOD_ID].&amp;[78]"/>
            <x15:cachedUniqueName index="78" name="[COVID_DATA].[NEIGHBOURHOOD_ID].&amp;[79]"/>
            <x15:cachedUniqueName index="79" name="[COVID_DATA].[NEIGHBOURHOOD_ID].&amp;[80]"/>
            <x15:cachedUniqueName index="80" name="[COVID_DATA].[NEIGHBOURHOOD_ID].&amp;[81]"/>
            <x15:cachedUniqueName index="81" name="[COVID_DATA].[NEIGHBOURHOOD_ID].&amp;[82]"/>
            <x15:cachedUniqueName index="82" name="[COVID_DATA].[NEIGHBOURHOOD_ID].&amp;[83]"/>
            <x15:cachedUniqueName index="83" name="[COVID_DATA].[NEIGHBOURHOOD_ID].&amp;[84]"/>
            <x15:cachedUniqueName index="84" name="[COVID_DATA].[NEIGHBOURHOOD_ID].&amp;[85]"/>
            <x15:cachedUniqueName index="85" name="[COVID_DATA].[NEIGHBOURHOOD_ID].&amp;[86]"/>
            <x15:cachedUniqueName index="86" name="[COVID_DATA].[NEIGHBOURHOOD_ID].&amp;[87]"/>
            <x15:cachedUniqueName index="87" name="[COVID_DATA].[NEIGHBOURHOOD_ID].&amp;[88]"/>
            <x15:cachedUniqueName index="88" name="[COVID_DATA].[NEIGHBOURHOOD_ID].&amp;[89]"/>
            <x15:cachedUniqueName index="89" name="[COVID_DATA].[NEIGHBOURHOOD_ID].&amp;[90]"/>
            <x15:cachedUniqueName index="90" name="[COVID_DATA].[NEIGHBOURHOOD_ID].&amp;[91]"/>
            <x15:cachedUniqueName index="91" name="[COVID_DATA].[NEIGHBOURHOOD_ID].&amp;[92]"/>
            <x15:cachedUniqueName index="92" name="[COVID_DATA].[NEIGHBOURHOOD_ID].&amp;[93]"/>
            <x15:cachedUniqueName index="93" name="[COVID_DATA].[NEIGHBOURHOOD_ID].&amp;[94]"/>
            <x15:cachedUniqueName index="94" name="[COVID_DATA].[NEIGHBOURHOOD_ID].&amp;[95]"/>
            <x15:cachedUniqueName index="95" name="[COVID_DATA].[NEIGHBOURHOOD_ID].&amp;[96]"/>
            <x15:cachedUniqueName index="96" name="[COVID_DATA].[NEIGHBOURHOOD_ID].&amp;[97]"/>
            <x15:cachedUniqueName index="97" name="[COVID_DATA].[NEIGHBOURHOOD_ID].&amp;[98]"/>
            <x15:cachedUniqueName index="98" name="[COVID_DATA].[NEIGHBOURHOOD_ID].&amp;[99]"/>
            <x15:cachedUniqueName index="99" name="[COVID_DATA].[NEIGHBOURHOOD_ID].&amp;[100]"/>
            <x15:cachedUniqueName index="100" name="[COVID_DATA].[NEIGHBOURHOOD_ID].&amp;[101]"/>
            <x15:cachedUniqueName index="101" name="[COVID_DATA].[NEIGHBOURHOOD_ID].&amp;[102]"/>
            <x15:cachedUniqueName index="102" name="[COVID_DATA].[NEIGHBOURHOOD_ID].&amp;[103]"/>
            <x15:cachedUniqueName index="103" name="[COVID_DATA].[NEIGHBOURHOOD_ID].&amp;[104]"/>
            <x15:cachedUniqueName index="104" name="[COVID_DATA].[NEIGHBOURHOOD_ID].&amp;[105]"/>
            <x15:cachedUniqueName index="105" name="[COVID_DATA].[NEIGHBOURHOOD_ID].&amp;[106]"/>
            <x15:cachedUniqueName index="106" name="[COVID_DATA].[NEIGHBOURHOOD_ID].&amp;[107]"/>
            <x15:cachedUniqueName index="107" name="[COVID_DATA].[NEIGHBOURHOOD_ID].&amp;[108]"/>
            <x15:cachedUniqueName index="108" name="[COVID_DATA].[NEIGHBOURHOOD_ID].&amp;[109]"/>
            <x15:cachedUniqueName index="109" name="[COVID_DATA].[NEIGHBOURHOOD_ID].&amp;[110]"/>
            <x15:cachedUniqueName index="110" name="[COVID_DATA].[NEIGHBOURHOOD_ID].&amp;[111]"/>
            <x15:cachedUniqueName index="111" name="[COVID_DATA].[NEIGHBOURHOOD_ID].&amp;[112]"/>
            <x15:cachedUniqueName index="112" name="[COVID_DATA].[NEIGHBOURHOOD_ID].&amp;[113]"/>
            <x15:cachedUniqueName index="113" name="[COVID_DATA].[NEIGHBOURHOOD_ID].&amp;[114]"/>
            <x15:cachedUniqueName index="114" name="[COVID_DATA].[NEIGHBOURHOOD_ID].&amp;[115]"/>
            <x15:cachedUniqueName index="115" name="[COVID_DATA].[NEIGHBOURHOOD_ID].&amp;[116]"/>
            <x15:cachedUniqueName index="116" name="[COVID_DATA].[NEIGHBOURHOOD_ID].&amp;[117]"/>
            <x15:cachedUniqueName index="117" name="[COVID_DATA].[NEIGHBOURHOOD_ID].&amp;[118]"/>
            <x15:cachedUniqueName index="118" name="[COVID_DATA].[NEIGHBOURHOOD_ID].&amp;[119]"/>
            <x15:cachedUniqueName index="119" name="[COVID_DATA].[NEIGHBOURHOOD_ID].&amp;[120]"/>
            <x15:cachedUniqueName index="120" name="[COVID_DATA].[NEIGHBOURHOOD_ID].&amp;[121]"/>
            <x15:cachedUniqueName index="121" name="[COVID_DATA].[NEIGHBOURHOOD_ID].&amp;[122]"/>
            <x15:cachedUniqueName index="122" name="[COVID_DATA].[NEIGHBOURHOOD_ID].&amp;[123]"/>
            <x15:cachedUniqueName index="123" name="[COVID_DATA].[NEIGHBOURHOOD_ID].&amp;[124]"/>
            <x15:cachedUniqueName index="124" name="[COVID_DATA].[NEIGHBOURHOOD_ID].&amp;[125]"/>
            <x15:cachedUniqueName index="125" name="[COVID_DATA].[NEIGHBOURHOOD_ID].&amp;[126]"/>
            <x15:cachedUniqueName index="126" name="[COVID_DATA].[NEIGHBOURHOOD_ID].&amp;[127]"/>
            <x15:cachedUniqueName index="127" name="[COVID_DATA].[NEIGHBOURHOOD_ID].&amp;[128]"/>
            <x15:cachedUniqueName index="128" name="[COVID_DATA].[NEIGHBOURHOOD_ID].&amp;[129]"/>
            <x15:cachedUniqueName index="129" name="[COVID_DATA].[NEIGHBOURHOOD_ID].&amp;[130]"/>
            <x15:cachedUniqueName index="130" name="[COVID_DATA].[NEIGHBOURHOOD_ID].&amp;[131]"/>
            <x15:cachedUniqueName index="131" name="[COVID_DATA].[NEIGHBOURHOOD_ID].&amp;[132]"/>
            <x15:cachedUniqueName index="132" name="[COVID_DATA].[NEIGHBOURHOOD_ID].&amp;[133]"/>
            <x15:cachedUniqueName index="133" name="[COVID_DATA].[NEIGHBOURHOOD_ID].&amp;[134]"/>
            <x15:cachedUniqueName index="134" name="[COVID_DATA].[NEIGHBOURHOOD_ID].&amp;[135]"/>
            <x15:cachedUniqueName index="135" name="[COVID_DATA].[NEIGHBOURHOOD_ID].&amp;[136]"/>
            <x15:cachedUniqueName index="136" name="[COVID_DATA].[NEIGHBOURHOOD_ID].&amp;[137]"/>
            <x15:cachedUniqueName index="137" name="[COVID_DATA].[NEIGHBOURHOOD_ID].&amp;[138]"/>
            <x15:cachedUniqueName index="138" name="[COVID_DATA].[NEIGHBOURHOOD_ID].&amp;[139]"/>
            <x15:cachedUniqueName index="139" name="[COVID_DATA].[NEIGHBOURHOOD_ID].&amp;[140]"/>
            <x15:cachedUniqueName index="140" name="[COVID_DATA].[NEIGHBOURHOOD_ID].&amp;[999]"/>
          </x15:cachedUniqueNames>
        </ext>
      </extLst>
    </cacheField>
    <cacheField name="[COVID_DATA].[neighbourhood_name].[neighbourhood_name]" caption="neighbourhood_name" numFmtId="0" hierarchy="2" level="1">
      <sharedItems count="141">
        <s v="West Humber-Clairville"/>
        <s v="Mount Olive-Silverstone-Jamestown"/>
        <s v="Thistletown-Beaumond Heights"/>
        <s v="Rexdale-Kipling"/>
        <s v="Elms-Old Rexdale"/>
        <s v="Kingsview Village-The Westway"/>
        <s v="Willowridge-Martingrove-Richview"/>
        <s v="Humber Heights-Westmount"/>
        <s v="Edenbridge-Humber Valley"/>
        <s v="Princess-Rosethorn"/>
        <s v="Eringate-Centennial-West Deane"/>
        <s v="Markland Wood"/>
        <s v="Etobicoke West Mall"/>
        <s v="Islington-City Centre West"/>
        <s v="Kingsway South"/>
        <s v="Stonegate-Queensway"/>
        <s v="Mimico (includes Humber Bay Shores)"/>
        <s v="New Toronto"/>
        <s v="Long Branch"/>
        <s v="Alderwood"/>
        <s v="Humber Summit"/>
        <s v="Humbermede"/>
        <s v="Pelmo Park-Humberlea"/>
        <s v="Black Creek"/>
        <s v="Glenfield-Jane Heights"/>
        <s v="Downsview-Roding-CFB"/>
        <s v="York University Heights"/>
        <s v="Rustic"/>
        <s v="Maple Leaf"/>
        <s v="Brookhaven-Amesbury"/>
        <s v="Yorkdale-Glen Park"/>
        <s v="Englemount-Lawrence"/>
        <s v="Clanton Park"/>
        <s v="Bathurst Manor"/>
        <s v="Westminster-Branson"/>
        <s v="Newtonbrook West"/>
        <s v="Willowdale West"/>
        <s v="Lansing-Westgate"/>
        <s v="Bedford Park-Nortown"/>
        <s v="St.Andrew-Windfields"/>
        <s v="Bridle Path-Sunnybrook-York Mills"/>
        <s v="Banbury-Don Mills"/>
        <s v="Victoria Village"/>
        <s v="Flemingdon Park"/>
        <s v="Parkwoods-Donalda"/>
        <s v="Pleasant View"/>
        <s v="Don Valley Village"/>
        <s v="Hillcrest Village"/>
        <s v="Bayview Woods-Steeles"/>
        <s v="Newtonbrook East"/>
        <s v="Willowdale East"/>
        <s v="Bayview Village"/>
        <s v="Henry Farm"/>
        <s v="O'Connor-Parkview"/>
        <s v="Thorncliffe Park"/>
        <s v="Leaside-Bennington"/>
        <s v="Broadview North"/>
        <s v="Old East York"/>
        <s v="Danforth-East York"/>
        <s v="Woodbine-Lumsden"/>
        <s v="Taylor-Massey"/>
        <s v="East End-Danforth"/>
        <s v="The Beaches"/>
        <s v="Woodbine Corridor"/>
        <s v="Greenwood-Coxwell"/>
        <s v="Danforth"/>
        <s v="Playter Estates-Danforth"/>
        <s v="North Riverdale"/>
        <s v="Blake-Jones"/>
        <s v="South Riverdale"/>
        <s v="Cabbagetown-South St. James Town"/>
        <s v="Regent Park"/>
        <s v="Moss Park"/>
        <s v="North St. James Town"/>
        <s v="Church-Yonge Corridor"/>
        <s v="Bay Street Corridor"/>
        <s v="Waterfront Communities-The Island"/>
        <s v="Kensington-Chinatown"/>
        <s v="University"/>
        <s v="Palmerston-Little Italy"/>
        <s v="Trinity-Bellwoods"/>
        <s v="Niagara"/>
        <s v="Dufferin Grove"/>
        <s v="Little Portugal"/>
        <s v="South Parkdale"/>
        <s v="Roncesvalles"/>
        <s v="High Park-Swansea"/>
        <s v="High Park North"/>
        <s v="Runnymede-Bloor West Village"/>
        <s v="Junction Area"/>
        <s v="Weston-Pellam Park"/>
        <s v="Corso Italia-Davenport"/>
        <s v="Dovercourt-Wallace Emerson-Junction"/>
        <s v="Wychwood"/>
        <s v="Annex"/>
        <s v="Casa Loma"/>
        <s v="Yonge-St.Clair"/>
        <s v="Rosedale-Moore Park"/>
        <s v="Mount Pleasant East"/>
        <s v="Yonge-Eglinton"/>
        <s v="Forest Hill South"/>
        <s v="Forest Hill North"/>
        <s v="Lawrence Park South"/>
        <s v="Mount Pleasant West"/>
        <s v="Lawrence Park North"/>
        <s v="Humewood-Cedarvale"/>
        <s v="Oakwood Village"/>
        <s v="Briar Hill - Belgravia"/>
        <s v="Caledonia-Fairbank"/>
        <s v="Keelesdale-Eglinton West"/>
        <s v="Rockcliffe-Smythe"/>
        <s v="Beechborough-Greenbrook"/>
        <s v="Weston"/>
        <s v="Lambton Baby Point"/>
        <s v="Mount Dennis"/>
        <s v="Steeles"/>
        <s v="L'Amoreaux"/>
        <s v="Tam O'Shanter-Sullivan"/>
        <s v="Wexford/Maryvale"/>
        <s v="Clairlea-Birchmount"/>
        <s v="Oakridge"/>
        <s v="Birchcliffe-Cliffside"/>
        <s v="Cliffcrest"/>
        <s v="Kennedy Park"/>
        <s v="Ionview"/>
        <s v="Dorset Park"/>
        <s v="Bendale"/>
        <s v="Agincourt South-Malvern West"/>
        <s v="Agincourt North"/>
        <s v="Milliken"/>
        <s v="Rouge"/>
        <s v="Malvern"/>
        <s v="Centennial Scarborough"/>
        <s v="Highland Creek"/>
        <s v="Morningside"/>
        <s v="West Hill"/>
        <s v="Woburn"/>
        <s v="Eglinton East"/>
        <s v="Scarborough Village"/>
        <s v="Guildwood"/>
        <s v="Unknown"/>
      </sharedItems>
    </cacheField>
  </cacheFields>
  <cacheHierarchies count="33">
    <cacheHierarchy uniqueName="[COVID_DATA].[EPISODE_MEND]" caption="EPISODE_MEND" attribute="1" time="1" defaultMemberUniqueName="[COVID_DATA].[EPISODE_MEND].[All]" allUniqueName="[COVID_DATA].[EPISODE_MEND].[All]" dimensionUniqueName="[COVID_DATA]" displayFolder="" count="2" memberValueDatatype="7" unbalanced="0">
      <fieldsUsage count="2">
        <fieldUsage x="-1"/>
        <fieldUsage x="14"/>
      </fieldsUsage>
    </cacheHierarchy>
    <cacheHierarchy uniqueName="[COVID_DATA].[NEIGHBOURHOOD_ID]" caption="NEIGHBOURHOOD_ID" attribute="1" defaultMemberUniqueName="[COVID_DATA].[NEIGHBOURHOOD_ID].[All]" allUniqueName="[COVID_DATA].[NEIGHBOURHOOD_ID].[All]" dimensionUniqueName="[COVID_DATA]" displayFolder="" count="2" memberValueDatatype="20" unbalanced="0">
      <fieldsUsage count="2">
        <fieldUsage x="-1"/>
        <fieldUsage x="15"/>
      </fieldsUsage>
    </cacheHierarchy>
    <cacheHierarchy uniqueName="[COVID_DATA].[neighbourhood_name]" caption="neighbourhood_name" attribute="1" defaultMemberUniqueName="[COVID_DATA].[neighbourhood_name].[All]" allUniqueName="[COVID_DATA].[neighbourhood_name].[All]" dimensionUniqueName="[COVID_DATA]" displayFolder="" count="2" memberValueDatatype="130" unbalanced="0">
      <fieldsUsage count="2">
        <fieldUsage x="-1"/>
        <fieldUsage x="16"/>
      </fieldsUsage>
    </cacheHierarchy>
    <cacheHierarchy uniqueName="[COVID_DATA].[Age_Group]" caption="Age_Group" attribute="1" defaultMemberUniqueName="[COVID_DATA].[Age_Group].[All]" allUniqueName="[COVID_DATA].[Age_Group].[All]" dimensionUniqueName="[COVID_DATA]" displayFolder="" count="2" memberValueDatatype="130" unbalanced="0">
      <fieldsUsage count="2">
        <fieldUsage x="-1"/>
        <fieldUsage x="2"/>
      </fieldsUsage>
    </cacheHierarchy>
    <cacheHierarchy uniqueName="[COVID_DATA].[Client_Gender]" caption="Client_Gender" attribute="1" defaultMemberUniqueName="[COVID_DATA].[Client_Gender].[All]" allUniqueName="[COVID_DATA].[Client_Gender].[All]" dimensionUniqueName="[COVID_DATA]" displayFolder="" count="0" memberValueDatatype="130" unbalanced="0"/>
    <cacheHierarchy uniqueName="[COVID_DATA].[CASE_COUNT]" caption="CASE_COUNT" attribute="1" defaultMemberUniqueName="[COVID_DATA].[CASE_COUNT].[All]" allUniqueName="[COVID_DATA].[CASE_COUNT].[All]" dimensionUniqueName="[COVID_DATA]" displayFolder="" count="0" memberValueDatatype="20" unbalanced="0"/>
    <cacheHierarchy uniqueName="[COVID_DATA].[CASE_FATAL]" caption="CASE_FATAL" attribute="1" defaultMemberUniqueName="[COVID_DATA].[CASE_FATAL].[All]" allUniqueName="[COVID_DATA].[CASE_FATAL].[All]" dimensionUniqueName="[COVID_DATA]" displayFolder="" count="0" memberValueDatatype="20" unbalanced="0"/>
    <cacheHierarchy uniqueName="[COVID_DATA].[TOT_HOSPITALIZED]" caption="TOT_HOSPITALIZED" attribute="1" defaultMemberUniqueName="[COVID_DATA].[TOT_HOSPITALIZED].[All]" allUniqueName="[COVID_DATA].[TOT_HOSPITALIZED].[All]" dimensionUniqueName="[COVID_DATA]" displayFolder="" count="0" memberValueDatatype="20" unbalanced="0"/>
    <cacheHierarchy uniqueName="[COVID_DATA].[TOT_IN_ICU]" caption="TOT_IN_ICU" attribute="1" defaultMemberUniqueName="[COVID_DATA].[TOT_IN_ICU].[All]" allUniqueName="[COVID_DATA].[TOT_IN_ICU].[All]" dimensionUniqueName="[COVID_DATA]" displayFolder="" count="0" memberValueDatatype="20" unbalanced="0"/>
    <cacheHierarchy uniqueName="[COVID_DATA].[TOT_INTUBATED]" caption="TOT_INTUBATED" attribute="1" defaultMemberUniqueName="[COVID_DATA].[TOT_INTUBATED].[All]" allUniqueName="[COVID_DATA].[TOT_INTUBATED].[All]" dimensionUniqueName="[COVID_DATA]" displayFolder="" count="0" memberValueDatatype="20" unbalanced="0"/>
    <cacheHierarchy uniqueName="[COVID_DATA].[INFECT_CLOSE_CONT]" caption="INFECT_CLOSE_CONT" attribute="1" defaultMemberUniqueName="[COVID_DATA].[INFECT_CLOSE_CONT].[All]" allUniqueName="[COVID_DATA].[INFECT_CLOSE_CONT].[All]" dimensionUniqueName="[COVID_DATA]" displayFolder="" count="0" memberValueDatatype="20" unbalanced="0"/>
    <cacheHierarchy uniqueName="[COVID_DATA].[INFECT_OB_CONGR]" caption="INFECT_OB_CONGR" attribute="1" defaultMemberUniqueName="[COVID_DATA].[INFECT_OB_CONGR].[All]" allUniqueName="[COVID_DATA].[INFECT_OB_CONGR].[All]" dimensionUniqueName="[COVID_DATA]" displayFolder="" count="0" memberValueDatatype="20" unbalanced="0"/>
    <cacheHierarchy uniqueName="[COVID_DATA].[INFECT_OB_HEALTH]" caption="INFECT_OB_HEALTH" attribute="1" defaultMemberUniqueName="[COVID_DATA].[INFECT_OB_HEALTH].[All]" allUniqueName="[COVID_DATA].[INFECT_OB_HEALTH].[All]" dimensionUniqueName="[COVID_DATA]" displayFolder="" count="0" memberValueDatatype="20" unbalanced="0"/>
    <cacheHierarchy uniqueName="[COVID_DATA].[INFECT_OB_OTHER]" caption="INFECT_OB_OTHER" attribute="1" defaultMemberUniqueName="[COVID_DATA].[INFECT_OB_OTHER].[All]" allUniqueName="[COVID_DATA].[INFECT_OB_OTHER].[All]" dimensionUniqueName="[COVID_DATA]" displayFolder="" count="0" memberValueDatatype="20" unbalanced="0"/>
    <cacheHierarchy uniqueName="[COVID_DATA].[INFECT_NO_INFO]" caption="INFECT_NO_INFO" attribute="1" defaultMemberUniqueName="[COVID_DATA].[INFECT_NO_INFO].[All]" allUniqueName="[COVID_DATA].[INFECT_NO_INFO].[All]" dimensionUniqueName="[COVID_DATA]" displayFolder="" count="0" memberValueDatatype="20" unbalanced="0"/>
    <cacheHierarchy uniqueName="[COVID_DATA].[INFECT_COMMUNITY]" caption="INFECT_COMMUNITY" attribute="1" defaultMemberUniqueName="[COVID_DATA].[INFECT_COMMUNITY].[All]" allUniqueName="[COVID_DATA].[INFECT_COMMUNITY].[All]" dimensionUniqueName="[COVID_DATA]" displayFolder="" count="0" memberValueDatatype="20" unbalanced="0"/>
    <cacheHierarchy uniqueName="[COVID_DATA].[INFECT_TRAVEL]" caption="INFECT_TRAVEL" attribute="1" defaultMemberUniqueName="[COVID_DATA].[INFECT_TRAVEL].[All]" allUniqueName="[COVID_DATA].[INFECT_TRAVEL].[All]" dimensionUniqueName="[COVID_DATA]" displayFolder="" count="0" memberValueDatatype="20" unbalanced="0"/>
    <cacheHierarchy uniqueName="[COVID_DATA].[INFECT_PENDING]" caption="INFECT_PENDING" attribute="1" defaultMemberUniqueName="[COVID_DATA].[INFECT_PENDING].[All]" allUniqueName="[COVID_DATA].[INFECT_PENDING].[All]" dimensionUniqueName="[COVID_DATA]" displayFolder="" count="0" memberValueDatatype="20" unbalanced="0"/>
    <cacheHierarchy uniqueName="[Measures].[__XL_Count COVID_DATA]" caption="__XL_Count COVID_DATA" measure="1" displayFolder="" measureGroup="COVID_DATA" count="0" hidden="1"/>
    <cacheHierarchy uniqueName="[Measures].[__No measures defined]" caption="__No measures defined" measure="1" displayFolder="" count="0" hidden="1"/>
    <cacheHierarchy uniqueName="[Measures].[Sum of CASE_COUNT]" caption="Sum of CASE_COUNT" measure="1" displayFolder="" measureGroup="COVID_DATA" count="0" oneField="1" hidden="1">
      <fieldsUsage count="1">
        <fieldUsage x="0"/>
      </fieldsUsage>
      <extLst>
        <ext xmlns:x15="http://schemas.microsoft.com/office/spreadsheetml/2010/11/main" uri="{B97F6D7D-B522-45F9-BDA1-12C45D357490}">
          <x15:cacheHierarchy aggregatedColumn="5"/>
        </ext>
      </extLst>
    </cacheHierarchy>
    <cacheHierarchy uniqueName="[Measures].[Sum of CASE_FATAL]" caption="Sum of CASE_FATAL" measure="1" displayFolder="" measureGroup="COVID_DATA"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TOT_HOSPITALIZED]" caption="Sum of TOT_HOSPITALIZED" measure="1" displayFolder="" measureGroup="COVID_DATA" count="0" oneField="1" hidden="1">
      <fieldsUsage count="1">
        <fieldUsage x="3"/>
      </fieldsUsage>
      <extLst>
        <ext xmlns:x15="http://schemas.microsoft.com/office/spreadsheetml/2010/11/main" uri="{B97F6D7D-B522-45F9-BDA1-12C45D357490}">
          <x15:cacheHierarchy aggregatedColumn="7"/>
        </ext>
      </extLst>
    </cacheHierarchy>
    <cacheHierarchy uniqueName="[Measures].[Sum of TOT_IN_ICU]" caption="Sum of TOT_IN_ICU" measure="1" displayFolder="" measureGroup="COVID_DATA" count="0" oneField="1" hidden="1">
      <fieldsUsage count="1">
        <fieldUsage x="4"/>
      </fieldsUsage>
      <extLst>
        <ext xmlns:x15="http://schemas.microsoft.com/office/spreadsheetml/2010/11/main" uri="{B97F6D7D-B522-45F9-BDA1-12C45D357490}">
          <x15:cacheHierarchy aggregatedColumn="8"/>
        </ext>
      </extLst>
    </cacheHierarchy>
    <cacheHierarchy uniqueName="[Measures].[Sum of TOT_INTUBATED]" caption="Sum of TOT_INTUBATED" measure="1" displayFolder="" measureGroup="COVID_DATA" count="0" oneField="1" hidden="1">
      <fieldsUsage count="1">
        <fieldUsage x="5"/>
      </fieldsUsage>
      <extLst>
        <ext xmlns:x15="http://schemas.microsoft.com/office/spreadsheetml/2010/11/main" uri="{B97F6D7D-B522-45F9-BDA1-12C45D357490}">
          <x15:cacheHierarchy aggregatedColumn="9"/>
        </ext>
      </extLst>
    </cacheHierarchy>
    <cacheHierarchy uniqueName="[Measures].[Sum of INFECT_CLOSE_CONT]" caption="Sum of INFECT_CLOSE_CONT" measure="1" displayFolder="" measureGroup="COVID_DATA" count="0" oneField="1" hidden="1">
      <fieldsUsage count="1">
        <fieldUsage x="6"/>
      </fieldsUsage>
      <extLst>
        <ext xmlns:x15="http://schemas.microsoft.com/office/spreadsheetml/2010/11/main" uri="{B97F6D7D-B522-45F9-BDA1-12C45D357490}">
          <x15:cacheHierarchy aggregatedColumn="10"/>
        </ext>
      </extLst>
    </cacheHierarchy>
    <cacheHierarchy uniqueName="[Measures].[Sum of INFECT_OB_CONGR]" caption="Sum of INFECT_OB_CONGR" measure="1" displayFolder="" measureGroup="COVID_DATA" count="0" oneField="1" hidden="1">
      <fieldsUsage count="1">
        <fieldUsage x="7"/>
      </fieldsUsage>
      <extLst>
        <ext xmlns:x15="http://schemas.microsoft.com/office/spreadsheetml/2010/11/main" uri="{B97F6D7D-B522-45F9-BDA1-12C45D357490}">
          <x15:cacheHierarchy aggregatedColumn="11"/>
        </ext>
      </extLst>
    </cacheHierarchy>
    <cacheHierarchy uniqueName="[Measures].[Sum of INFECT_OB_HEALTH]" caption="Sum of INFECT_OB_HEALTH" measure="1" displayFolder="" measureGroup="COVID_DATA" count="0" oneField="1" hidden="1">
      <fieldsUsage count="1">
        <fieldUsage x="8"/>
      </fieldsUsage>
      <extLst>
        <ext xmlns:x15="http://schemas.microsoft.com/office/spreadsheetml/2010/11/main" uri="{B97F6D7D-B522-45F9-BDA1-12C45D357490}">
          <x15:cacheHierarchy aggregatedColumn="12"/>
        </ext>
      </extLst>
    </cacheHierarchy>
    <cacheHierarchy uniqueName="[Measures].[Sum of INFECT_OB_OTHER]" caption="Sum of INFECT_OB_OTHER" measure="1" displayFolder="" measureGroup="COVID_DATA" count="0" oneField="1" hidden="1">
      <fieldsUsage count="1">
        <fieldUsage x="9"/>
      </fieldsUsage>
      <extLst>
        <ext xmlns:x15="http://schemas.microsoft.com/office/spreadsheetml/2010/11/main" uri="{B97F6D7D-B522-45F9-BDA1-12C45D357490}">
          <x15:cacheHierarchy aggregatedColumn="13"/>
        </ext>
      </extLst>
    </cacheHierarchy>
    <cacheHierarchy uniqueName="[Measures].[Sum of INFECT_NO_INFO]" caption="Sum of INFECT_NO_INFO" measure="1" displayFolder="" measureGroup="COVID_DATA" count="0" oneField="1" hidden="1">
      <fieldsUsage count="1">
        <fieldUsage x="10"/>
      </fieldsUsage>
      <extLst>
        <ext xmlns:x15="http://schemas.microsoft.com/office/spreadsheetml/2010/11/main" uri="{B97F6D7D-B522-45F9-BDA1-12C45D357490}">
          <x15:cacheHierarchy aggregatedColumn="14"/>
        </ext>
      </extLst>
    </cacheHierarchy>
    <cacheHierarchy uniqueName="[Measures].[Sum of INFECT_COMMUNITY]" caption="Sum of INFECT_COMMUNITY" measure="1" displayFolder="" measureGroup="COVID_DATA" count="0" oneField="1" hidden="1">
      <fieldsUsage count="1">
        <fieldUsage x="11"/>
      </fieldsUsage>
      <extLst>
        <ext xmlns:x15="http://schemas.microsoft.com/office/spreadsheetml/2010/11/main" uri="{B97F6D7D-B522-45F9-BDA1-12C45D357490}">
          <x15:cacheHierarchy aggregatedColumn="15"/>
        </ext>
      </extLst>
    </cacheHierarchy>
    <cacheHierarchy uniqueName="[Measures].[Sum of INFECT_TRAVEL]" caption="Sum of INFECT_TRAVEL" measure="1" displayFolder="" measureGroup="COVID_DATA" count="0" oneField="1" hidden="1">
      <fieldsUsage count="1">
        <fieldUsage x="12"/>
      </fieldsUsage>
      <extLst>
        <ext xmlns:x15="http://schemas.microsoft.com/office/spreadsheetml/2010/11/main" uri="{B97F6D7D-B522-45F9-BDA1-12C45D357490}">
          <x15:cacheHierarchy aggregatedColumn="16"/>
        </ext>
      </extLst>
    </cacheHierarchy>
    <cacheHierarchy uniqueName="[Measures].[Sum of INFECT_PENDING]" caption="Sum of INFECT_PENDING" measure="1" displayFolder="" measureGroup="COVID_DATA" count="0" oneField="1" hidden="1">
      <fieldsUsage count="1">
        <fieldUsage x="13"/>
      </fieldsUsage>
      <extLst>
        <ext xmlns:x15="http://schemas.microsoft.com/office/spreadsheetml/2010/11/main" uri="{B97F6D7D-B522-45F9-BDA1-12C45D357490}">
          <x15:cacheHierarchy aggregatedColumn="17"/>
        </ext>
      </extLst>
    </cacheHierarchy>
  </cacheHierarchies>
  <kpis count="0"/>
  <dimensions count="2">
    <dimension name="COVID_DATA" uniqueName="[COVID_DATA]" caption="COVID_DATA"/>
    <dimension measure="1" name="Measures" uniqueName="[Measures]" caption="Measures"/>
  </dimensions>
  <measureGroups count="1">
    <measureGroup name="COVID_DATA" caption="COVID_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56D219E-DAAA-47A9-90A6-B044D9DFA0F0}" name="PivotTable3" cacheId="0" applyNumberFormats="0" applyBorderFormats="0" applyFontFormats="0" applyPatternFormats="0" applyAlignmentFormats="0" applyWidthHeightFormats="1" dataCaption="Values" updatedVersion="6" minRefreshableVersion="3" useAutoFormatting="1" itemPrintTitles="1" createdVersion="6" indent="0" compact="0" compactData="0" multipleFieldFilters="0">
  <location ref="A6:O148" firstHeaderRow="0" firstDataRow="1" firstDataCol="2" rowPageCount="2" colPageCount="1"/>
  <pivotFields count="17">
    <pivotField dataField="1" compact="0" outline="0" showAll="0" defaultSubtotal="0"/>
    <pivotField dataField="1" compact="0" outline="0" showAll="0" defaultSubtotal="0"/>
    <pivotField axis="axisPage" compact="0" allDrilled="1" outline="0" showAll="0" dataSourceSort="1" defaultSubtotal="0" defaultAttributeDrillState="1"/>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dataField="1" compact="0" outline="0" showAll="0" defaultSubtotal="0"/>
    <pivotField axis="axisPage" compact="0" allDrilled="1" outline="0" showAll="0" dataSourceSort="1" defaultSubtotal="0" defaultAttributeDrillState="1"/>
    <pivotField axis="axisRow" compact="0" allDrilled="1" outline="0" subtotalTop="0" showAll="0" dataSourceSort="1" defaultSubtotal="0" defaultAttributeDrillState="1">
      <items count="14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s>
    </pivotField>
    <pivotField axis="axisRow" compact="0" allDrilled="1" outline="0" subtotalTop="0" showAll="0" dataSourceSort="1" defaultSubtotal="0" defaultAttributeDrillState="1">
      <items count="14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s>
    </pivotField>
  </pivotFields>
  <rowFields count="2">
    <field x="15"/>
    <field x="16"/>
  </rowFields>
  <rowItems count="142">
    <i>
      <x/>
      <x/>
    </i>
    <i>
      <x v="1"/>
      <x v="1"/>
    </i>
    <i>
      <x v="2"/>
      <x v="2"/>
    </i>
    <i>
      <x v="3"/>
      <x v="3"/>
    </i>
    <i>
      <x v="4"/>
      <x v="4"/>
    </i>
    <i>
      <x v="5"/>
      <x v="5"/>
    </i>
    <i>
      <x v="6"/>
      <x v="6"/>
    </i>
    <i>
      <x v="7"/>
      <x v="7"/>
    </i>
    <i>
      <x v="8"/>
      <x v="8"/>
    </i>
    <i>
      <x v="9"/>
      <x v="9"/>
    </i>
    <i>
      <x v="10"/>
      <x v="10"/>
    </i>
    <i>
      <x v="11"/>
      <x v="11"/>
    </i>
    <i>
      <x v="12"/>
      <x v="12"/>
    </i>
    <i>
      <x v="13"/>
      <x v="13"/>
    </i>
    <i>
      <x v="14"/>
      <x v="14"/>
    </i>
    <i>
      <x v="15"/>
      <x v="15"/>
    </i>
    <i>
      <x v="16"/>
      <x v="16"/>
    </i>
    <i>
      <x v="17"/>
      <x v="17"/>
    </i>
    <i>
      <x v="18"/>
      <x v="18"/>
    </i>
    <i>
      <x v="19"/>
      <x v="19"/>
    </i>
    <i>
      <x v="20"/>
      <x v="20"/>
    </i>
    <i>
      <x v="21"/>
      <x v="21"/>
    </i>
    <i>
      <x v="22"/>
      <x v="22"/>
    </i>
    <i>
      <x v="23"/>
      <x v="23"/>
    </i>
    <i>
      <x v="24"/>
      <x v="24"/>
    </i>
    <i>
      <x v="25"/>
      <x v="25"/>
    </i>
    <i>
      <x v="26"/>
      <x v="26"/>
    </i>
    <i>
      <x v="27"/>
      <x v="27"/>
    </i>
    <i>
      <x v="28"/>
      <x v="28"/>
    </i>
    <i>
      <x v="29"/>
      <x v="29"/>
    </i>
    <i>
      <x v="30"/>
      <x v="30"/>
    </i>
    <i>
      <x v="31"/>
      <x v="31"/>
    </i>
    <i>
      <x v="32"/>
      <x v="32"/>
    </i>
    <i>
      <x v="33"/>
      <x v="33"/>
    </i>
    <i>
      <x v="34"/>
      <x v="34"/>
    </i>
    <i>
      <x v="35"/>
      <x v="35"/>
    </i>
    <i>
      <x v="36"/>
      <x v="36"/>
    </i>
    <i>
      <x v="37"/>
      <x v="37"/>
    </i>
    <i>
      <x v="38"/>
      <x v="38"/>
    </i>
    <i>
      <x v="39"/>
      <x v="39"/>
    </i>
    <i>
      <x v="40"/>
      <x v="40"/>
    </i>
    <i>
      <x v="41"/>
      <x v="41"/>
    </i>
    <i>
      <x v="42"/>
      <x v="42"/>
    </i>
    <i>
      <x v="43"/>
      <x v="43"/>
    </i>
    <i>
      <x v="44"/>
      <x v="44"/>
    </i>
    <i>
      <x v="45"/>
      <x v="45"/>
    </i>
    <i>
      <x v="46"/>
      <x v="46"/>
    </i>
    <i>
      <x v="47"/>
      <x v="47"/>
    </i>
    <i>
      <x v="48"/>
      <x v="48"/>
    </i>
    <i>
      <x v="49"/>
      <x v="49"/>
    </i>
    <i>
      <x v="50"/>
      <x v="50"/>
    </i>
    <i>
      <x v="51"/>
      <x v="51"/>
    </i>
    <i>
      <x v="52"/>
      <x v="52"/>
    </i>
    <i>
      <x v="53"/>
      <x v="53"/>
    </i>
    <i>
      <x v="54"/>
      <x v="54"/>
    </i>
    <i>
      <x v="55"/>
      <x v="55"/>
    </i>
    <i>
      <x v="56"/>
      <x v="56"/>
    </i>
    <i>
      <x v="57"/>
      <x v="57"/>
    </i>
    <i>
      <x v="58"/>
      <x v="58"/>
    </i>
    <i>
      <x v="59"/>
      <x v="59"/>
    </i>
    <i>
      <x v="60"/>
      <x v="60"/>
    </i>
    <i>
      <x v="61"/>
      <x v="61"/>
    </i>
    <i>
      <x v="62"/>
      <x v="62"/>
    </i>
    <i>
      <x v="63"/>
      <x v="63"/>
    </i>
    <i>
      <x v="64"/>
      <x v="64"/>
    </i>
    <i>
      <x v="65"/>
      <x v="65"/>
    </i>
    <i>
      <x v="66"/>
      <x v="66"/>
    </i>
    <i>
      <x v="67"/>
      <x v="67"/>
    </i>
    <i>
      <x v="68"/>
      <x v="68"/>
    </i>
    <i>
      <x v="69"/>
      <x v="69"/>
    </i>
    <i>
      <x v="70"/>
      <x v="70"/>
    </i>
    <i>
      <x v="71"/>
      <x v="71"/>
    </i>
    <i>
      <x v="72"/>
      <x v="72"/>
    </i>
    <i>
      <x v="73"/>
      <x v="73"/>
    </i>
    <i>
      <x v="74"/>
      <x v="74"/>
    </i>
    <i>
      <x v="75"/>
      <x v="75"/>
    </i>
    <i>
      <x v="76"/>
      <x v="76"/>
    </i>
    <i>
      <x v="77"/>
      <x v="77"/>
    </i>
    <i>
      <x v="78"/>
      <x v="78"/>
    </i>
    <i>
      <x v="79"/>
      <x v="79"/>
    </i>
    <i>
      <x v="80"/>
      <x v="80"/>
    </i>
    <i>
      <x v="81"/>
      <x v="81"/>
    </i>
    <i>
      <x v="82"/>
      <x v="82"/>
    </i>
    <i>
      <x v="83"/>
      <x v="83"/>
    </i>
    <i>
      <x v="84"/>
      <x v="84"/>
    </i>
    <i>
      <x v="85"/>
      <x v="85"/>
    </i>
    <i>
      <x v="86"/>
      <x v="86"/>
    </i>
    <i>
      <x v="87"/>
      <x v="87"/>
    </i>
    <i>
      <x v="88"/>
      <x v="88"/>
    </i>
    <i>
      <x v="89"/>
      <x v="89"/>
    </i>
    <i>
      <x v="90"/>
      <x v="90"/>
    </i>
    <i>
      <x v="91"/>
      <x v="91"/>
    </i>
    <i>
      <x v="92"/>
      <x v="92"/>
    </i>
    <i>
      <x v="93"/>
      <x v="93"/>
    </i>
    <i>
      <x v="94"/>
      <x v="94"/>
    </i>
    <i>
      <x v="95"/>
      <x v="95"/>
    </i>
    <i>
      <x v="96"/>
      <x v="96"/>
    </i>
    <i>
      <x v="97"/>
      <x v="97"/>
    </i>
    <i>
      <x v="98"/>
      <x v="98"/>
    </i>
    <i>
      <x v="99"/>
      <x v="99"/>
    </i>
    <i>
      <x v="100"/>
      <x v="100"/>
    </i>
    <i>
      <x v="101"/>
      <x v="101"/>
    </i>
    <i>
      <x v="102"/>
      <x v="102"/>
    </i>
    <i>
      <x v="103"/>
      <x v="103"/>
    </i>
    <i>
      <x v="104"/>
      <x v="104"/>
    </i>
    <i>
      <x v="105"/>
      <x v="105"/>
    </i>
    <i>
      <x v="106"/>
      <x v="106"/>
    </i>
    <i>
      <x v="107"/>
      <x v="107"/>
    </i>
    <i>
      <x v="108"/>
      <x v="108"/>
    </i>
    <i>
      <x v="109"/>
      <x v="109"/>
    </i>
    <i>
      <x v="110"/>
      <x v="110"/>
    </i>
    <i>
      <x v="111"/>
      <x v="111"/>
    </i>
    <i>
      <x v="112"/>
      <x v="112"/>
    </i>
    <i>
      <x v="113"/>
      <x v="113"/>
    </i>
    <i>
      <x v="114"/>
      <x v="114"/>
    </i>
    <i>
      <x v="115"/>
      <x v="115"/>
    </i>
    <i>
      <x v="116"/>
      <x v="116"/>
    </i>
    <i>
      <x v="117"/>
      <x v="117"/>
    </i>
    <i>
      <x v="118"/>
      <x v="118"/>
    </i>
    <i>
      <x v="119"/>
      <x v="119"/>
    </i>
    <i>
      <x v="120"/>
      <x v="120"/>
    </i>
    <i>
      <x v="121"/>
      <x v="121"/>
    </i>
    <i>
      <x v="122"/>
      <x v="122"/>
    </i>
    <i>
      <x v="123"/>
      <x v="123"/>
    </i>
    <i>
      <x v="124"/>
      <x v="124"/>
    </i>
    <i>
      <x v="125"/>
      <x v="125"/>
    </i>
    <i>
      <x v="126"/>
      <x v="126"/>
    </i>
    <i>
      <x v="127"/>
      <x v="127"/>
    </i>
    <i>
      <x v="128"/>
      <x v="128"/>
    </i>
    <i>
      <x v="129"/>
      <x v="129"/>
    </i>
    <i>
      <x v="130"/>
      <x v="130"/>
    </i>
    <i>
      <x v="131"/>
      <x v="131"/>
    </i>
    <i>
      <x v="132"/>
      <x v="132"/>
    </i>
    <i>
      <x v="133"/>
      <x v="133"/>
    </i>
    <i>
      <x v="134"/>
      <x v="134"/>
    </i>
    <i>
      <x v="135"/>
      <x v="135"/>
    </i>
    <i>
      <x v="136"/>
      <x v="136"/>
    </i>
    <i>
      <x v="137"/>
      <x v="137"/>
    </i>
    <i>
      <x v="138"/>
      <x v="138"/>
    </i>
    <i>
      <x v="139"/>
      <x v="139"/>
    </i>
    <i>
      <x v="140"/>
      <x v="140"/>
    </i>
    <i t="grand">
      <x/>
    </i>
  </rowItems>
  <colFields count="1">
    <field x="-2"/>
  </colFields>
  <colItems count="13">
    <i>
      <x/>
    </i>
    <i i="1">
      <x v="1"/>
    </i>
    <i i="2">
      <x v="2"/>
    </i>
    <i i="3">
      <x v="3"/>
    </i>
    <i i="4">
      <x v="4"/>
    </i>
    <i i="5">
      <x v="5"/>
    </i>
    <i i="6">
      <x v="6"/>
    </i>
    <i i="7">
      <x v="7"/>
    </i>
    <i i="8">
      <x v="8"/>
    </i>
    <i i="9">
      <x v="9"/>
    </i>
    <i i="10">
      <x v="10"/>
    </i>
    <i i="11">
      <x v="11"/>
    </i>
    <i i="12">
      <x v="12"/>
    </i>
  </colItems>
  <pageFields count="2">
    <pageField fld="14" hier="0" name="[COVID_DATA].[EPISODE_MEND].[All]" cap="All"/>
    <pageField fld="2" hier="3" name="[COVID_DATA].[Age_Group].[All]" cap="All"/>
  </pageFields>
  <dataFields count="13">
    <dataField name="Sum of CASE_COUNT" fld="0" baseField="0" baseItem="0"/>
    <dataField name="Sum of CASE_FATAL" fld="1" baseField="0" baseItem="0"/>
    <dataField name="Sum of TOT_HOSPITALIZED" fld="3" baseField="0" baseItem="0"/>
    <dataField name="Sum of TOT_IN_ICU" fld="4" baseField="0" baseItem="0"/>
    <dataField name="Sum of TOT_INTUBATED" fld="5" baseField="0" baseItem="0"/>
    <dataField name="Sum of INFECT_CLOSE_CONT" fld="6" baseField="0" baseItem="0"/>
    <dataField name="Sum of INFECT_OB_CONGR" fld="7" baseField="0" baseItem="0"/>
    <dataField name="Sum of INFECT_OB_HEALTH" fld="8" baseField="0" baseItem="0"/>
    <dataField name="Sum of INFECT_OB_OTHER" fld="9" baseField="0" baseItem="0"/>
    <dataField name="Sum of INFECT_NO_INFO" fld="10" baseField="0" baseItem="0"/>
    <dataField name="Sum of INFECT_TRAVEL" fld="12" baseField="0" baseItem="0"/>
    <dataField name="Sum of INFECT_PENDING" fld="13" baseField="0" baseItem="0"/>
    <dataField name="Sum of INFECT_COMMUNITY" fld="11" baseField="0" baseItem="0"/>
  </dataFields>
  <formats count="4">
    <format dxfId="7">
      <pivotArea dataOnly="0" labelOnly="1" outline="0" fieldPosition="0">
        <references count="1">
          <reference field="4294967294" count="13">
            <x v="0"/>
            <x v="1"/>
            <x v="2"/>
            <x v="3"/>
            <x v="4"/>
            <x v="5"/>
            <x v="6"/>
            <x v="7"/>
            <x v="8"/>
            <x v="9"/>
            <x v="10"/>
            <x v="11"/>
            <x v="12"/>
          </reference>
        </references>
      </pivotArea>
    </format>
    <format dxfId="6">
      <pivotArea dataOnly="0" labelOnly="1" outline="0" fieldPosition="0">
        <references count="1">
          <reference field="4294967294" count="13">
            <x v="0"/>
            <x v="1"/>
            <x v="2"/>
            <x v="3"/>
            <x v="4"/>
            <x v="5"/>
            <x v="6"/>
            <x v="7"/>
            <x v="8"/>
            <x v="9"/>
            <x v="10"/>
            <x v="11"/>
            <x v="12"/>
          </reference>
        </references>
      </pivotArea>
    </format>
    <format dxfId="5">
      <pivotArea dataOnly="0" labelOnly="1" outline="0" fieldPosition="0">
        <references count="1">
          <reference field="4294967294" count="13">
            <x v="0"/>
            <x v="1"/>
            <x v="2"/>
            <x v="3"/>
            <x v="4"/>
            <x v="5"/>
            <x v="6"/>
            <x v="7"/>
            <x v="8"/>
            <x v="9"/>
            <x v="10"/>
            <x v="11"/>
            <x v="12"/>
          </reference>
        </references>
      </pivotArea>
    </format>
    <format dxfId="4">
      <pivotArea dataOnly="0" labelOnly="1" outline="0" fieldPosition="0">
        <references count="1">
          <reference field="4294967294" count="12">
            <x v="1"/>
            <x v="2"/>
            <x v="3"/>
            <x v="4"/>
            <x v="5"/>
            <x v="6"/>
            <x v="7"/>
            <x v="8"/>
            <x v="9"/>
            <x v="10"/>
            <x v="11"/>
            <x v="12"/>
          </reference>
        </references>
      </pivotArea>
    </format>
  </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Working Data V3.xlsx!COVID_DATA">
        <x15:activeTabTopLevelEntity name="[COVID_DATA]"/>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github.com/m22marti/CIND820_Final/Working%20Data%20-%20Results%20Final.xlsx" TargetMode="External"/><Relationship Id="rId1" Type="http://schemas.openxmlformats.org/officeDocument/2006/relationships/hyperlink" Target="https://github.com/m22marti/CIND820_Final" TargetMode="Externa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4BDDE1-EA55-40A7-8642-B627F92998B1}">
  <dimension ref="A1:C14"/>
  <sheetViews>
    <sheetView workbookViewId="0">
      <selection activeCell="B19" sqref="B19"/>
    </sheetView>
  </sheetViews>
  <sheetFormatPr defaultRowHeight="14.4" x14ac:dyDescent="0.3"/>
  <cols>
    <col min="1" max="1" width="13.77734375" customWidth="1"/>
    <col min="2" max="2" width="39.77734375" customWidth="1"/>
    <col min="3" max="3" width="72.88671875" customWidth="1"/>
  </cols>
  <sheetData>
    <row r="1" spans="1:3" s="1" customFormat="1" x14ac:dyDescent="0.3">
      <c r="A1" s="14" t="s">
        <v>973</v>
      </c>
      <c r="B1" s="14" t="s">
        <v>972</v>
      </c>
      <c r="C1" s="14" t="s">
        <v>939</v>
      </c>
    </row>
    <row r="2" spans="1:3" x14ac:dyDescent="0.3">
      <c r="B2" t="s">
        <v>974</v>
      </c>
      <c r="C2" t="s">
        <v>593</v>
      </c>
    </row>
    <row r="3" spans="1:3" x14ac:dyDescent="0.3">
      <c r="C3" t="s">
        <v>594</v>
      </c>
    </row>
    <row r="4" spans="1:3" x14ac:dyDescent="0.3">
      <c r="C4" t="s">
        <v>975</v>
      </c>
    </row>
    <row r="5" spans="1:3" x14ac:dyDescent="0.3">
      <c r="C5" t="s">
        <v>595</v>
      </c>
    </row>
    <row r="7" spans="1:3" x14ac:dyDescent="0.3">
      <c r="C7" t="s">
        <v>4055</v>
      </c>
    </row>
    <row r="8" spans="1:3" x14ac:dyDescent="0.3">
      <c r="C8" s="208" t="s">
        <v>4056</v>
      </c>
    </row>
    <row r="9" spans="1:3" ht="15" thickBot="1" x14ac:dyDescent="0.35"/>
    <row r="10" spans="1:3" x14ac:dyDescent="0.3">
      <c r="A10" s="306" t="s">
        <v>972</v>
      </c>
      <c r="B10" s="423" t="s">
        <v>4087</v>
      </c>
      <c r="C10" s="507" t="s">
        <v>4468</v>
      </c>
    </row>
    <row r="11" spans="1:3" x14ac:dyDescent="0.3">
      <c r="A11" s="275" t="s">
        <v>4054</v>
      </c>
      <c r="B11" s="276" t="s">
        <v>4471</v>
      </c>
      <c r="C11" s="508" t="s">
        <v>4469</v>
      </c>
    </row>
    <row r="12" spans="1:3" x14ac:dyDescent="0.3">
      <c r="A12" s="275" t="s">
        <v>4054</v>
      </c>
      <c r="B12" s="276" t="s">
        <v>4470</v>
      </c>
      <c r="C12" s="508" t="s">
        <v>4472</v>
      </c>
    </row>
    <row r="13" spans="1:3" x14ac:dyDescent="0.3">
      <c r="A13" s="275" t="s">
        <v>4473</v>
      </c>
      <c r="B13" s="276" t="s">
        <v>4474</v>
      </c>
      <c r="C13" s="304"/>
    </row>
    <row r="14" spans="1:3" ht="15" thickBot="1" x14ac:dyDescent="0.35">
      <c r="A14" s="277"/>
      <c r="B14" s="278"/>
      <c r="C14" s="305"/>
    </row>
  </sheetData>
  <hyperlinks>
    <hyperlink ref="C11" r:id="rId1" xr:uid="{599FDD97-B954-4308-AE96-376029280E0E}"/>
    <hyperlink ref="C8" location="'MAIN STEPS '!A1" display="CLICK HERE" xr:uid="{D2C8BFEA-1752-4260-939B-A97E7252CE16}"/>
    <hyperlink ref="C12" r:id="rId2" xr:uid="{B95711B6-2D17-4F61-A665-36B80EBF6827}"/>
  </hyperlinks>
  <pageMargins left="0.7" right="0.7" top="0.75" bottom="0.75" header="0.3" footer="0.3"/>
  <pageSetup orientation="portrait"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3F4667-4D4C-4212-92CC-385E24CB4E6C}">
  <dimension ref="A1:O330"/>
  <sheetViews>
    <sheetView topLeftCell="D1" workbookViewId="0">
      <selection activeCell="N8" sqref="N8:O22"/>
    </sheetView>
  </sheetViews>
  <sheetFormatPr defaultRowHeight="14.4" x14ac:dyDescent="0.3"/>
  <cols>
    <col min="1" max="1" width="24.33203125" bestFit="1" customWidth="1"/>
    <col min="2" max="2" width="21.33203125" bestFit="1" customWidth="1"/>
    <col min="3" max="3" width="19.33203125" bestFit="1" customWidth="1"/>
    <col min="4" max="4" width="9.6640625" bestFit="1" customWidth="1"/>
    <col min="5" max="5" width="7.44140625" bestFit="1" customWidth="1"/>
    <col min="6" max="6" width="13.6640625" bestFit="1" customWidth="1"/>
    <col min="7" max="7" width="11.33203125" bestFit="1" customWidth="1"/>
    <col min="8" max="8" width="12.44140625" bestFit="1" customWidth="1"/>
    <col min="9" max="9" width="10.5546875" bestFit="1" customWidth="1"/>
    <col min="10" max="10" width="13.5546875" bestFit="1" customWidth="1"/>
    <col min="11" max="11" width="11.5546875" bestFit="1" customWidth="1"/>
    <col min="14" max="14" width="22.21875" customWidth="1"/>
    <col min="15" max="15" width="16.6640625" customWidth="1"/>
  </cols>
  <sheetData>
    <row r="1" spans="1:15" x14ac:dyDescent="0.3">
      <c r="A1" s="2" t="s">
        <v>7</v>
      </c>
      <c r="H1" s="208" t="s">
        <v>4056</v>
      </c>
    </row>
    <row r="3" spans="1:15" s="1" customFormat="1" x14ac:dyDescent="0.3">
      <c r="A3" s="1" t="s">
        <v>278</v>
      </c>
      <c r="B3" s="1" t="s">
        <v>306</v>
      </c>
      <c r="C3" s="1" t="s">
        <v>33</v>
      </c>
      <c r="D3" s="1" t="s">
        <v>307</v>
      </c>
      <c r="E3" s="1" t="s">
        <v>308</v>
      </c>
      <c r="F3" s="1" t="s">
        <v>309</v>
      </c>
      <c r="G3" s="1" t="s">
        <v>310</v>
      </c>
      <c r="H3" s="1" t="s">
        <v>311</v>
      </c>
      <c r="I3" s="1" t="s">
        <v>66</v>
      </c>
      <c r="J3" s="1" t="s">
        <v>312</v>
      </c>
      <c r="K3" s="1" t="s">
        <v>38</v>
      </c>
    </row>
    <row r="4" spans="1:15" x14ac:dyDescent="0.3">
      <c r="A4" t="s">
        <v>313</v>
      </c>
      <c r="B4" t="s">
        <v>297</v>
      </c>
      <c r="C4" t="s">
        <v>297</v>
      </c>
      <c r="D4">
        <v>13305</v>
      </c>
      <c r="E4" s="18">
        <v>12.88</v>
      </c>
      <c r="F4">
        <v>13305</v>
      </c>
      <c r="G4">
        <v>12.88</v>
      </c>
      <c r="I4" t="s">
        <v>296</v>
      </c>
      <c r="K4" t="s">
        <v>296</v>
      </c>
    </row>
    <row r="5" spans="1:15" x14ac:dyDescent="0.3">
      <c r="A5" t="s">
        <v>313</v>
      </c>
      <c r="B5" t="s">
        <v>298</v>
      </c>
      <c r="C5" t="s">
        <v>298</v>
      </c>
      <c r="D5">
        <v>20791</v>
      </c>
      <c r="E5" s="18">
        <v>20.13</v>
      </c>
      <c r="F5">
        <v>34096</v>
      </c>
      <c r="G5">
        <v>33.020000000000003</v>
      </c>
      <c r="I5" t="s">
        <v>296</v>
      </c>
      <c r="K5" t="s">
        <v>296</v>
      </c>
    </row>
    <row r="6" spans="1:15" x14ac:dyDescent="0.3">
      <c r="A6" t="s">
        <v>313</v>
      </c>
      <c r="B6" t="s">
        <v>299</v>
      </c>
      <c r="C6" t="s">
        <v>299</v>
      </c>
      <c r="D6">
        <v>17174</v>
      </c>
      <c r="E6" s="18">
        <v>16.63</v>
      </c>
      <c r="F6">
        <v>51270</v>
      </c>
      <c r="G6">
        <v>49.65</v>
      </c>
      <c r="I6" t="s">
        <v>296</v>
      </c>
      <c r="K6" t="s">
        <v>296</v>
      </c>
    </row>
    <row r="7" spans="1:15" ht="15" thickBot="1" x14ac:dyDescent="0.35">
      <c r="A7" t="s">
        <v>313</v>
      </c>
      <c r="B7" t="s">
        <v>300</v>
      </c>
      <c r="C7" t="s">
        <v>300</v>
      </c>
      <c r="D7">
        <v>14676</v>
      </c>
      <c r="E7" s="18">
        <v>14.21</v>
      </c>
      <c r="F7">
        <v>65946</v>
      </c>
      <c r="G7">
        <v>63.86</v>
      </c>
      <c r="I7" t="s">
        <v>296</v>
      </c>
      <c r="K7" t="s">
        <v>296</v>
      </c>
    </row>
    <row r="8" spans="1:15" x14ac:dyDescent="0.3">
      <c r="A8" t="s">
        <v>313</v>
      </c>
      <c r="B8" t="s">
        <v>301</v>
      </c>
      <c r="C8" t="s">
        <v>301</v>
      </c>
      <c r="D8">
        <v>15155</v>
      </c>
      <c r="E8" s="18">
        <v>14.68</v>
      </c>
      <c r="F8">
        <v>81101</v>
      </c>
      <c r="G8">
        <v>78.53</v>
      </c>
      <c r="I8" t="s">
        <v>296</v>
      </c>
      <c r="K8" t="s">
        <v>296</v>
      </c>
      <c r="N8" s="268" t="s">
        <v>4076</v>
      </c>
      <c r="O8" s="269" t="s">
        <v>4075</v>
      </c>
    </row>
    <row r="9" spans="1:15" x14ac:dyDescent="0.3">
      <c r="A9" t="s">
        <v>313</v>
      </c>
      <c r="B9" t="s">
        <v>302</v>
      </c>
      <c r="C9" t="s">
        <v>302</v>
      </c>
      <c r="D9">
        <v>9779</v>
      </c>
      <c r="E9" s="18">
        <v>9.4700000000000006</v>
      </c>
      <c r="F9">
        <v>90880</v>
      </c>
      <c r="G9">
        <v>88</v>
      </c>
      <c r="I9" t="s">
        <v>296</v>
      </c>
      <c r="K9" t="s">
        <v>296</v>
      </c>
      <c r="N9" s="270" t="s">
        <v>4074</v>
      </c>
      <c r="O9" s="272">
        <v>106953</v>
      </c>
    </row>
    <row r="10" spans="1:15" x14ac:dyDescent="0.3">
      <c r="A10" t="s">
        <v>313</v>
      </c>
      <c r="B10" t="s">
        <v>303</v>
      </c>
      <c r="C10" t="s">
        <v>303</v>
      </c>
      <c r="D10">
        <v>5054</v>
      </c>
      <c r="E10" s="18">
        <v>4.8899999999999997</v>
      </c>
      <c r="F10">
        <v>95934</v>
      </c>
      <c r="G10">
        <v>92.9</v>
      </c>
      <c r="I10" t="s">
        <v>296</v>
      </c>
      <c r="K10" t="s">
        <v>296</v>
      </c>
      <c r="N10" s="270" t="s">
        <v>38</v>
      </c>
      <c r="O10" s="272">
        <v>2762</v>
      </c>
    </row>
    <row r="11" spans="1:15" x14ac:dyDescent="0.3">
      <c r="A11" t="s">
        <v>313</v>
      </c>
      <c r="B11" t="s">
        <v>304</v>
      </c>
      <c r="C11" t="s">
        <v>304</v>
      </c>
      <c r="D11">
        <v>4537</v>
      </c>
      <c r="E11" s="18">
        <v>4.3899999999999997</v>
      </c>
      <c r="F11">
        <v>100471</v>
      </c>
      <c r="G11">
        <v>97.29</v>
      </c>
      <c r="I11" t="s">
        <v>296</v>
      </c>
      <c r="K11" t="s">
        <v>296</v>
      </c>
      <c r="N11" s="270" t="s">
        <v>63</v>
      </c>
      <c r="O11" s="272">
        <v>6469</v>
      </c>
    </row>
    <row r="12" spans="1:15" x14ac:dyDescent="0.3">
      <c r="A12" t="s">
        <v>313</v>
      </c>
      <c r="B12" t="s">
        <v>305</v>
      </c>
      <c r="C12" t="s">
        <v>305</v>
      </c>
      <c r="D12">
        <v>2799</v>
      </c>
      <c r="E12" s="18">
        <v>2.71</v>
      </c>
      <c r="F12">
        <v>103270</v>
      </c>
      <c r="G12">
        <v>100</v>
      </c>
      <c r="I12" t="s">
        <v>296</v>
      </c>
      <c r="K12" t="s">
        <v>296</v>
      </c>
      <c r="N12" s="270" t="s">
        <v>65</v>
      </c>
      <c r="O12" s="272">
        <v>1159</v>
      </c>
    </row>
    <row r="13" spans="1:15" x14ac:dyDescent="0.3">
      <c r="A13" t="s">
        <v>314</v>
      </c>
      <c r="D13">
        <v>103351</v>
      </c>
      <c r="E13" s="18">
        <v>100</v>
      </c>
      <c r="F13">
        <v>103351</v>
      </c>
      <c r="G13">
        <v>100</v>
      </c>
      <c r="H13">
        <v>1</v>
      </c>
      <c r="I13">
        <v>1</v>
      </c>
      <c r="K13" t="s">
        <v>296</v>
      </c>
      <c r="N13" s="270" t="s">
        <v>64</v>
      </c>
      <c r="O13" s="272">
        <v>700</v>
      </c>
    </row>
    <row r="14" spans="1:15" x14ac:dyDescent="0.3">
      <c r="A14" t="s">
        <v>315</v>
      </c>
      <c r="D14">
        <v>100625</v>
      </c>
      <c r="E14" s="18">
        <v>97.36</v>
      </c>
      <c r="F14">
        <v>100625</v>
      </c>
      <c r="G14">
        <v>97.36</v>
      </c>
      <c r="I14" t="s">
        <v>296</v>
      </c>
      <c r="J14">
        <v>0</v>
      </c>
      <c r="K14">
        <v>0</v>
      </c>
      <c r="N14" s="270" t="s">
        <v>53</v>
      </c>
      <c r="O14" s="272">
        <v>6805</v>
      </c>
    </row>
    <row r="15" spans="1:15" x14ac:dyDescent="0.3">
      <c r="A15" t="s">
        <v>315</v>
      </c>
      <c r="D15">
        <v>2726</v>
      </c>
      <c r="E15" s="18">
        <v>2.64</v>
      </c>
      <c r="F15">
        <v>103351</v>
      </c>
      <c r="G15">
        <v>100</v>
      </c>
      <c r="I15" t="s">
        <v>296</v>
      </c>
      <c r="J15">
        <v>1</v>
      </c>
      <c r="K15">
        <v>1</v>
      </c>
      <c r="N15" s="270" t="s">
        <v>56</v>
      </c>
      <c r="O15" s="272">
        <v>1724</v>
      </c>
    </row>
    <row r="16" spans="1:15" x14ac:dyDescent="0.3">
      <c r="N16" s="270" t="s">
        <v>57</v>
      </c>
      <c r="O16" s="272">
        <v>11099</v>
      </c>
    </row>
    <row r="17" spans="1:15" x14ac:dyDescent="0.3">
      <c r="N17" s="270" t="s">
        <v>58</v>
      </c>
      <c r="O17" s="272">
        <v>4533</v>
      </c>
    </row>
    <row r="18" spans="1:15" s="1" customFormat="1" x14ac:dyDescent="0.3">
      <c r="A18" s="1" t="s">
        <v>278</v>
      </c>
      <c r="B18" s="1" t="s">
        <v>316</v>
      </c>
      <c r="C18" s="1" t="s">
        <v>61</v>
      </c>
      <c r="D18" s="1" t="s">
        <v>307</v>
      </c>
      <c r="E18" s="1" t="s">
        <v>308</v>
      </c>
      <c r="F18" s="1" t="s">
        <v>309</v>
      </c>
      <c r="G18" s="1" t="s">
        <v>310</v>
      </c>
      <c r="H18" s="1" t="s">
        <v>311</v>
      </c>
      <c r="I18" s="1" t="s">
        <v>66</v>
      </c>
      <c r="J18" s="1" t="s">
        <v>312</v>
      </c>
      <c r="K18" s="1" t="s">
        <v>38</v>
      </c>
      <c r="N18" s="270" t="s">
        <v>55</v>
      </c>
      <c r="O18" s="272">
        <v>34209</v>
      </c>
    </row>
    <row r="19" spans="1:15" x14ac:dyDescent="0.3">
      <c r="A19" t="s">
        <v>317</v>
      </c>
      <c r="B19">
        <v>1</v>
      </c>
      <c r="C19">
        <v>1</v>
      </c>
      <c r="D19">
        <v>2527</v>
      </c>
      <c r="E19">
        <v>2.4500000000000002</v>
      </c>
      <c r="F19">
        <v>2527</v>
      </c>
      <c r="G19">
        <v>2.4500000000000002</v>
      </c>
      <c r="I19" t="s">
        <v>296</v>
      </c>
      <c r="K19" t="s">
        <v>296</v>
      </c>
      <c r="N19" s="270" t="s">
        <v>54</v>
      </c>
      <c r="O19" s="272">
        <v>28205</v>
      </c>
    </row>
    <row r="20" spans="1:15" x14ac:dyDescent="0.3">
      <c r="A20" t="s">
        <v>317</v>
      </c>
      <c r="B20">
        <v>2</v>
      </c>
      <c r="C20">
        <v>2</v>
      </c>
      <c r="D20">
        <v>2816</v>
      </c>
      <c r="E20">
        <v>2.72</v>
      </c>
      <c r="F20">
        <v>5343</v>
      </c>
      <c r="G20">
        <v>5.17</v>
      </c>
      <c r="I20" t="s">
        <v>296</v>
      </c>
      <c r="K20" t="s">
        <v>296</v>
      </c>
      <c r="N20" s="270" t="s">
        <v>60</v>
      </c>
      <c r="O20" s="272">
        <v>1188</v>
      </c>
    </row>
    <row r="21" spans="1:15" x14ac:dyDescent="0.3">
      <c r="A21" t="s">
        <v>317</v>
      </c>
      <c r="B21">
        <v>3</v>
      </c>
      <c r="C21">
        <v>3</v>
      </c>
      <c r="D21">
        <v>898</v>
      </c>
      <c r="E21">
        <v>0.87</v>
      </c>
      <c r="F21">
        <v>6241</v>
      </c>
      <c r="G21">
        <v>6.04</v>
      </c>
      <c r="I21" t="s">
        <v>296</v>
      </c>
      <c r="K21" t="s">
        <v>296</v>
      </c>
      <c r="N21" s="270" t="s">
        <v>59</v>
      </c>
      <c r="O21" s="272">
        <v>237</v>
      </c>
    </row>
    <row r="22" spans="1:15" ht="15" thickBot="1" x14ac:dyDescent="0.35">
      <c r="A22" t="s">
        <v>317</v>
      </c>
      <c r="B22">
        <v>4</v>
      </c>
      <c r="C22">
        <v>4</v>
      </c>
      <c r="D22">
        <v>557</v>
      </c>
      <c r="E22">
        <v>0.54</v>
      </c>
      <c r="F22">
        <v>6798</v>
      </c>
      <c r="G22">
        <v>6.58</v>
      </c>
      <c r="I22" t="s">
        <v>296</v>
      </c>
      <c r="K22" t="s">
        <v>296</v>
      </c>
      <c r="N22" s="271" t="s">
        <v>4077</v>
      </c>
      <c r="O22" s="273">
        <v>140</v>
      </c>
    </row>
    <row r="23" spans="1:15" x14ac:dyDescent="0.3">
      <c r="A23" t="s">
        <v>317</v>
      </c>
      <c r="B23">
        <v>5</v>
      </c>
      <c r="C23">
        <v>5</v>
      </c>
      <c r="D23">
        <v>553</v>
      </c>
      <c r="E23">
        <v>0.54</v>
      </c>
      <c r="F23">
        <v>7351</v>
      </c>
      <c r="G23">
        <v>7.11</v>
      </c>
      <c r="I23" t="s">
        <v>296</v>
      </c>
      <c r="K23" t="s">
        <v>296</v>
      </c>
    </row>
    <row r="24" spans="1:15" x14ac:dyDescent="0.3">
      <c r="A24" t="s">
        <v>317</v>
      </c>
      <c r="B24">
        <v>6</v>
      </c>
      <c r="C24">
        <v>6</v>
      </c>
      <c r="D24">
        <v>1281</v>
      </c>
      <c r="E24">
        <v>1.24</v>
      </c>
      <c r="F24">
        <v>8632</v>
      </c>
      <c r="G24">
        <v>8.35</v>
      </c>
      <c r="I24" t="s">
        <v>296</v>
      </c>
      <c r="K24" t="s">
        <v>296</v>
      </c>
    </row>
    <row r="25" spans="1:15" x14ac:dyDescent="0.3">
      <c r="A25" t="s">
        <v>317</v>
      </c>
      <c r="B25">
        <v>7</v>
      </c>
      <c r="C25">
        <v>7</v>
      </c>
      <c r="D25">
        <v>859</v>
      </c>
      <c r="E25">
        <v>0.83</v>
      </c>
      <c r="F25">
        <v>9491</v>
      </c>
      <c r="G25">
        <v>9.18</v>
      </c>
      <c r="I25" t="s">
        <v>296</v>
      </c>
      <c r="K25" t="s">
        <v>296</v>
      </c>
    </row>
    <row r="26" spans="1:15" x14ac:dyDescent="0.3">
      <c r="A26" t="s">
        <v>317</v>
      </c>
      <c r="B26">
        <v>8</v>
      </c>
      <c r="C26">
        <v>8</v>
      </c>
      <c r="D26">
        <v>514</v>
      </c>
      <c r="E26">
        <v>0.5</v>
      </c>
      <c r="F26">
        <v>10005</v>
      </c>
      <c r="G26">
        <v>9.68</v>
      </c>
      <c r="I26" t="s">
        <v>296</v>
      </c>
      <c r="K26" t="s">
        <v>296</v>
      </c>
    </row>
    <row r="27" spans="1:15" x14ac:dyDescent="0.3">
      <c r="A27" t="s">
        <v>317</v>
      </c>
      <c r="B27">
        <v>9</v>
      </c>
      <c r="C27">
        <v>9</v>
      </c>
      <c r="D27">
        <v>493</v>
      </c>
      <c r="E27">
        <v>0.48</v>
      </c>
      <c r="F27">
        <v>10498</v>
      </c>
      <c r="G27">
        <v>10.16</v>
      </c>
      <c r="I27" t="s">
        <v>296</v>
      </c>
      <c r="K27" t="s">
        <v>296</v>
      </c>
    </row>
    <row r="28" spans="1:15" x14ac:dyDescent="0.3">
      <c r="A28" t="s">
        <v>317</v>
      </c>
      <c r="B28">
        <v>10</v>
      </c>
      <c r="C28">
        <v>10</v>
      </c>
      <c r="D28">
        <v>223</v>
      </c>
      <c r="E28">
        <v>0.22</v>
      </c>
      <c r="F28">
        <v>10721</v>
      </c>
      <c r="G28">
        <v>10.37</v>
      </c>
      <c r="I28" t="s">
        <v>296</v>
      </c>
      <c r="K28" t="s">
        <v>296</v>
      </c>
    </row>
    <row r="29" spans="1:15" x14ac:dyDescent="0.3">
      <c r="A29" t="s">
        <v>317</v>
      </c>
      <c r="B29">
        <v>11</v>
      </c>
      <c r="C29">
        <v>11</v>
      </c>
      <c r="D29">
        <v>471</v>
      </c>
      <c r="E29">
        <v>0.46</v>
      </c>
      <c r="F29">
        <v>11192</v>
      </c>
      <c r="G29">
        <v>10.83</v>
      </c>
      <c r="I29" t="s">
        <v>296</v>
      </c>
      <c r="K29" t="s">
        <v>296</v>
      </c>
    </row>
    <row r="30" spans="1:15" x14ac:dyDescent="0.3">
      <c r="A30" t="s">
        <v>317</v>
      </c>
      <c r="B30">
        <v>12</v>
      </c>
      <c r="C30">
        <v>12</v>
      </c>
      <c r="D30">
        <v>221</v>
      </c>
      <c r="E30">
        <v>0.21</v>
      </c>
      <c r="F30">
        <v>11413</v>
      </c>
      <c r="G30">
        <v>11.04</v>
      </c>
      <c r="I30" t="s">
        <v>296</v>
      </c>
      <c r="K30" t="s">
        <v>296</v>
      </c>
    </row>
    <row r="31" spans="1:15" x14ac:dyDescent="0.3">
      <c r="A31" t="s">
        <v>317</v>
      </c>
      <c r="B31">
        <v>13</v>
      </c>
      <c r="C31">
        <v>13</v>
      </c>
      <c r="D31">
        <v>558</v>
      </c>
      <c r="E31">
        <v>0.54</v>
      </c>
      <c r="F31">
        <v>11971</v>
      </c>
      <c r="G31">
        <v>11.58</v>
      </c>
      <c r="I31" t="s">
        <v>296</v>
      </c>
      <c r="K31" t="s">
        <v>296</v>
      </c>
    </row>
    <row r="32" spans="1:15" x14ac:dyDescent="0.3">
      <c r="A32" t="s">
        <v>317</v>
      </c>
      <c r="B32">
        <v>14</v>
      </c>
      <c r="C32">
        <v>14</v>
      </c>
      <c r="D32">
        <v>1580</v>
      </c>
      <c r="E32">
        <v>1.53</v>
      </c>
      <c r="F32">
        <v>13551</v>
      </c>
      <c r="G32">
        <v>13.11</v>
      </c>
      <c r="I32" t="s">
        <v>296</v>
      </c>
      <c r="K32" t="s">
        <v>296</v>
      </c>
    </row>
    <row r="33" spans="1:11" x14ac:dyDescent="0.3">
      <c r="A33" t="s">
        <v>317</v>
      </c>
      <c r="B33">
        <v>15</v>
      </c>
      <c r="C33">
        <v>15</v>
      </c>
      <c r="D33">
        <v>159</v>
      </c>
      <c r="E33">
        <v>0.15</v>
      </c>
      <c r="F33">
        <v>13710</v>
      </c>
      <c r="G33">
        <v>13.27</v>
      </c>
      <c r="I33" t="s">
        <v>296</v>
      </c>
      <c r="K33" t="s">
        <v>296</v>
      </c>
    </row>
    <row r="34" spans="1:11" x14ac:dyDescent="0.3">
      <c r="A34" t="s">
        <v>317</v>
      </c>
      <c r="B34">
        <v>16</v>
      </c>
      <c r="C34">
        <v>16</v>
      </c>
      <c r="D34">
        <v>478</v>
      </c>
      <c r="E34">
        <v>0.46</v>
      </c>
      <c r="F34">
        <v>14188</v>
      </c>
      <c r="G34">
        <v>13.73</v>
      </c>
      <c r="I34" t="s">
        <v>296</v>
      </c>
      <c r="K34" t="s">
        <v>296</v>
      </c>
    </row>
    <row r="35" spans="1:11" x14ac:dyDescent="0.3">
      <c r="A35" t="s">
        <v>317</v>
      </c>
      <c r="B35">
        <v>17</v>
      </c>
      <c r="C35">
        <v>17</v>
      </c>
      <c r="D35">
        <v>969</v>
      </c>
      <c r="E35">
        <v>0.94</v>
      </c>
      <c r="F35">
        <v>15157</v>
      </c>
      <c r="G35">
        <v>14.67</v>
      </c>
      <c r="I35" t="s">
        <v>296</v>
      </c>
      <c r="K35" t="s">
        <v>296</v>
      </c>
    </row>
    <row r="36" spans="1:11" x14ac:dyDescent="0.3">
      <c r="A36" t="s">
        <v>317</v>
      </c>
      <c r="B36">
        <v>18</v>
      </c>
      <c r="C36">
        <v>18</v>
      </c>
      <c r="D36">
        <v>325</v>
      </c>
      <c r="E36">
        <v>0.31</v>
      </c>
      <c r="F36">
        <v>15482</v>
      </c>
      <c r="G36">
        <v>14.98</v>
      </c>
      <c r="I36" t="s">
        <v>296</v>
      </c>
      <c r="K36" t="s">
        <v>296</v>
      </c>
    </row>
    <row r="37" spans="1:11" x14ac:dyDescent="0.3">
      <c r="A37" t="s">
        <v>317</v>
      </c>
      <c r="B37">
        <v>19</v>
      </c>
      <c r="C37">
        <v>19</v>
      </c>
      <c r="D37">
        <v>194</v>
      </c>
      <c r="E37">
        <v>0.19</v>
      </c>
      <c r="F37">
        <v>15676</v>
      </c>
      <c r="G37">
        <v>15.17</v>
      </c>
      <c r="I37" t="s">
        <v>296</v>
      </c>
      <c r="K37" t="s">
        <v>296</v>
      </c>
    </row>
    <row r="38" spans="1:11" x14ac:dyDescent="0.3">
      <c r="A38" t="s">
        <v>317</v>
      </c>
      <c r="B38">
        <v>20</v>
      </c>
      <c r="C38">
        <v>20</v>
      </c>
      <c r="D38">
        <v>274</v>
      </c>
      <c r="E38">
        <v>0.27</v>
      </c>
      <c r="F38">
        <v>15950</v>
      </c>
      <c r="G38">
        <v>15.43</v>
      </c>
      <c r="I38" t="s">
        <v>296</v>
      </c>
      <c r="K38" t="s">
        <v>296</v>
      </c>
    </row>
    <row r="39" spans="1:11" x14ac:dyDescent="0.3">
      <c r="A39" t="s">
        <v>317</v>
      </c>
      <c r="B39">
        <v>21</v>
      </c>
      <c r="C39">
        <v>21</v>
      </c>
      <c r="D39">
        <v>923</v>
      </c>
      <c r="E39">
        <v>0.89</v>
      </c>
      <c r="F39">
        <v>16873</v>
      </c>
      <c r="G39">
        <v>16.329999999999998</v>
      </c>
      <c r="I39" t="s">
        <v>296</v>
      </c>
      <c r="K39" t="s">
        <v>296</v>
      </c>
    </row>
    <row r="40" spans="1:11" x14ac:dyDescent="0.3">
      <c r="A40" t="s">
        <v>317</v>
      </c>
      <c r="B40">
        <v>22</v>
      </c>
      <c r="C40">
        <v>22</v>
      </c>
      <c r="D40">
        <v>1331</v>
      </c>
      <c r="E40">
        <v>1.29</v>
      </c>
      <c r="F40">
        <v>18204</v>
      </c>
      <c r="G40">
        <v>17.61</v>
      </c>
      <c r="I40" t="s">
        <v>296</v>
      </c>
      <c r="K40" t="s">
        <v>296</v>
      </c>
    </row>
    <row r="41" spans="1:11" x14ac:dyDescent="0.3">
      <c r="A41" t="s">
        <v>317</v>
      </c>
      <c r="B41">
        <v>23</v>
      </c>
      <c r="C41">
        <v>23</v>
      </c>
      <c r="D41">
        <v>691</v>
      </c>
      <c r="E41">
        <v>0.67</v>
      </c>
      <c r="F41">
        <v>18895</v>
      </c>
      <c r="G41">
        <v>18.28</v>
      </c>
      <c r="I41" t="s">
        <v>296</v>
      </c>
      <c r="K41" t="s">
        <v>296</v>
      </c>
    </row>
    <row r="42" spans="1:11" x14ac:dyDescent="0.3">
      <c r="A42" t="s">
        <v>317</v>
      </c>
      <c r="B42">
        <v>24</v>
      </c>
      <c r="C42">
        <v>24</v>
      </c>
      <c r="D42">
        <v>1809</v>
      </c>
      <c r="E42">
        <v>1.75</v>
      </c>
      <c r="F42">
        <v>20704</v>
      </c>
      <c r="G42">
        <v>20.03</v>
      </c>
      <c r="I42" t="s">
        <v>296</v>
      </c>
      <c r="K42" t="s">
        <v>296</v>
      </c>
    </row>
    <row r="43" spans="1:11" x14ac:dyDescent="0.3">
      <c r="A43" t="s">
        <v>317</v>
      </c>
      <c r="B43">
        <v>25</v>
      </c>
      <c r="C43">
        <v>25</v>
      </c>
      <c r="D43">
        <v>2371</v>
      </c>
      <c r="E43">
        <v>2.29</v>
      </c>
      <c r="F43">
        <v>23075</v>
      </c>
      <c r="G43">
        <v>22.33</v>
      </c>
      <c r="I43" t="s">
        <v>296</v>
      </c>
      <c r="K43" t="s">
        <v>296</v>
      </c>
    </row>
    <row r="44" spans="1:11" x14ac:dyDescent="0.3">
      <c r="A44" t="s">
        <v>317</v>
      </c>
      <c r="B44">
        <v>26</v>
      </c>
      <c r="C44">
        <v>26</v>
      </c>
      <c r="D44">
        <v>2774</v>
      </c>
      <c r="E44">
        <v>2.68</v>
      </c>
      <c r="F44">
        <v>25849</v>
      </c>
      <c r="G44">
        <v>25.01</v>
      </c>
      <c r="I44" t="s">
        <v>296</v>
      </c>
      <c r="K44" t="s">
        <v>296</v>
      </c>
    </row>
    <row r="45" spans="1:11" x14ac:dyDescent="0.3">
      <c r="A45" t="s">
        <v>317</v>
      </c>
      <c r="B45">
        <v>27</v>
      </c>
      <c r="C45">
        <v>27</v>
      </c>
      <c r="D45">
        <v>2042</v>
      </c>
      <c r="E45">
        <v>1.98</v>
      </c>
      <c r="F45">
        <v>27891</v>
      </c>
      <c r="G45">
        <v>26.99</v>
      </c>
      <c r="I45" t="s">
        <v>296</v>
      </c>
      <c r="K45" t="s">
        <v>296</v>
      </c>
    </row>
    <row r="46" spans="1:11" x14ac:dyDescent="0.3">
      <c r="A46" t="s">
        <v>317</v>
      </c>
      <c r="B46">
        <v>28</v>
      </c>
      <c r="C46">
        <v>28</v>
      </c>
      <c r="D46">
        <v>434</v>
      </c>
      <c r="E46">
        <v>0.42</v>
      </c>
      <c r="F46">
        <v>28325</v>
      </c>
      <c r="G46">
        <v>27.41</v>
      </c>
      <c r="I46" t="s">
        <v>296</v>
      </c>
      <c r="K46" t="s">
        <v>296</v>
      </c>
    </row>
    <row r="47" spans="1:11" x14ac:dyDescent="0.3">
      <c r="A47" t="s">
        <v>317</v>
      </c>
      <c r="B47">
        <v>29</v>
      </c>
      <c r="C47">
        <v>29</v>
      </c>
      <c r="D47">
        <v>825</v>
      </c>
      <c r="E47">
        <v>0.8</v>
      </c>
      <c r="F47">
        <v>29150</v>
      </c>
      <c r="G47">
        <v>28.2</v>
      </c>
      <c r="I47" t="s">
        <v>296</v>
      </c>
      <c r="K47" t="s">
        <v>296</v>
      </c>
    </row>
    <row r="48" spans="1:11" x14ac:dyDescent="0.3">
      <c r="A48" t="s">
        <v>317</v>
      </c>
      <c r="B48">
        <v>30</v>
      </c>
      <c r="C48">
        <v>30</v>
      </c>
      <c r="D48">
        <v>1025</v>
      </c>
      <c r="E48">
        <v>0.99</v>
      </c>
      <c r="F48">
        <v>30175</v>
      </c>
      <c r="G48">
        <v>29.2</v>
      </c>
      <c r="I48" t="s">
        <v>296</v>
      </c>
      <c r="K48" t="s">
        <v>296</v>
      </c>
    </row>
    <row r="49" spans="1:11" x14ac:dyDescent="0.3">
      <c r="A49" t="s">
        <v>317</v>
      </c>
      <c r="B49">
        <v>31</v>
      </c>
      <c r="C49">
        <v>31</v>
      </c>
      <c r="D49">
        <v>977</v>
      </c>
      <c r="E49">
        <v>0.95</v>
      </c>
      <c r="F49">
        <v>31152</v>
      </c>
      <c r="G49">
        <v>30.14</v>
      </c>
      <c r="I49" t="s">
        <v>296</v>
      </c>
      <c r="K49" t="s">
        <v>296</v>
      </c>
    </row>
    <row r="50" spans="1:11" x14ac:dyDescent="0.3">
      <c r="A50" t="s">
        <v>317</v>
      </c>
      <c r="B50">
        <v>32</v>
      </c>
      <c r="C50">
        <v>32</v>
      </c>
      <c r="D50">
        <v>1497</v>
      </c>
      <c r="E50">
        <v>1.45</v>
      </c>
      <c r="F50">
        <v>32649</v>
      </c>
      <c r="G50">
        <v>31.59</v>
      </c>
      <c r="I50" t="s">
        <v>296</v>
      </c>
      <c r="K50" t="s">
        <v>296</v>
      </c>
    </row>
    <row r="51" spans="1:11" x14ac:dyDescent="0.3">
      <c r="A51" t="s">
        <v>317</v>
      </c>
      <c r="B51">
        <v>33</v>
      </c>
      <c r="C51">
        <v>33</v>
      </c>
      <c r="D51">
        <v>516</v>
      </c>
      <c r="E51">
        <v>0.5</v>
      </c>
      <c r="F51">
        <v>33165</v>
      </c>
      <c r="G51">
        <v>32.090000000000003</v>
      </c>
      <c r="I51" t="s">
        <v>296</v>
      </c>
      <c r="K51" t="s">
        <v>296</v>
      </c>
    </row>
    <row r="52" spans="1:11" x14ac:dyDescent="0.3">
      <c r="A52" t="s">
        <v>317</v>
      </c>
      <c r="B52">
        <v>34</v>
      </c>
      <c r="C52">
        <v>34</v>
      </c>
      <c r="D52">
        <v>953</v>
      </c>
      <c r="E52">
        <v>0.92</v>
      </c>
      <c r="F52">
        <v>34118</v>
      </c>
      <c r="G52">
        <v>33.01</v>
      </c>
      <c r="I52" t="s">
        <v>296</v>
      </c>
      <c r="K52" t="s">
        <v>296</v>
      </c>
    </row>
    <row r="53" spans="1:11" x14ac:dyDescent="0.3">
      <c r="A53" t="s">
        <v>317</v>
      </c>
      <c r="B53">
        <v>35</v>
      </c>
      <c r="C53">
        <v>35</v>
      </c>
      <c r="D53">
        <v>1754</v>
      </c>
      <c r="E53">
        <v>1.7</v>
      </c>
      <c r="F53">
        <v>35872</v>
      </c>
      <c r="G53">
        <v>34.71</v>
      </c>
      <c r="I53" t="s">
        <v>296</v>
      </c>
      <c r="K53" t="s">
        <v>296</v>
      </c>
    </row>
    <row r="54" spans="1:11" x14ac:dyDescent="0.3">
      <c r="A54" t="s">
        <v>317</v>
      </c>
      <c r="B54">
        <v>36</v>
      </c>
      <c r="C54">
        <v>36</v>
      </c>
      <c r="D54">
        <v>1364</v>
      </c>
      <c r="E54">
        <v>1.32</v>
      </c>
      <c r="F54">
        <v>37236</v>
      </c>
      <c r="G54">
        <v>36.03</v>
      </c>
      <c r="I54" t="s">
        <v>296</v>
      </c>
      <c r="K54" t="s">
        <v>296</v>
      </c>
    </row>
    <row r="55" spans="1:11" x14ac:dyDescent="0.3">
      <c r="A55" t="s">
        <v>317</v>
      </c>
      <c r="B55">
        <v>37</v>
      </c>
      <c r="C55">
        <v>37</v>
      </c>
      <c r="D55">
        <v>305</v>
      </c>
      <c r="E55">
        <v>0.3</v>
      </c>
      <c r="F55">
        <v>37541</v>
      </c>
      <c r="G55">
        <v>36.32</v>
      </c>
      <c r="I55" t="s">
        <v>296</v>
      </c>
      <c r="K55" t="s">
        <v>296</v>
      </c>
    </row>
    <row r="56" spans="1:11" x14ac:dyDescent="0.3">
      <c r="A56" t="s">
        <v>317</v>
      </c>
      <c r="B56">
        <v>38</v>
      </c>
      <c r="C56">
        <v>38</v>
      </c>
      <c r="D56">
        <v>334</v>
      </c>
      <c r="E56">
        <v>0.32</v>
      </c>
      <c r="F56">
        <v>37875</v>
      </c>
      <c r="G56">
        <v>36.65</v>
      </c>
      <c r="I56" t="s">
        <v>296</v>
      </c>
      <c r="K56" t="s">
        <v>296</v>
      </c>
    </row>
    <row r="57" spans="1:11" x14ac:dyDescent="0.3">
      <c r="A57" t="s">
        <v>317</v>
      </c>
      <c r="B57">
        <v>39</v>
      </c>
      <c r="C57">
        <v>39</v>
      </c>
      <c r="D57">
        <v>774</v>
      </c>
      <c r="E57">
        <v>0.75</v>
      </c>
      <c r="F57">
        <v>38649</v>
      </c>
      <c r="G57">
        <v>37.4</v>
      </c>
      <c r="I57" t="s">
        <v>296</v>
      </c>
      <c r="K57" t="s">
        <v>296</v>
      </c>
    </row>
    <row r="58" spans="1:11" x14ac:dyDescent="0.3">
      <c r="A58" t="s">
        <v>317</v>
      </c>
      <c r="B58">
        <v>40</v>
      </c>
      <c r="C58">
        <v>40</v>
      </c>
      <c r="D58">
        <v>273</v>
      </c>
      <c r="E58">
        <v>0.26</v>
      </c>
      <c r="F58">
        <v>38922</v>
      </c>
      <c r="G58">
        <v>37.659999999999997</v>
      </c>
      <c r="I58" t="s">
        <v>296</v>
      </c>
      <c r="K58" t="s">
        <v>296</v>
      </c>
    </row>
    <row r="59" spans="1:11" x14ac:dyDescent="0.3">
      <c r="A59" t="s">
        <v>317</v>
      </c>
      <c r="B59">
        <v>41</v>
      </c>
      <c r="C59">
        <v>41</v>
      </c>
      <c r="D59">
        <v>134</v>
      </c>
      <c r="E59">
        <v>0.13</v>
      </c>
      <c r="F59">
        <v>39056</v>
      </c>
      <c r="G59">
        <v>37.79</v>
      </c>
      <c r="I59" t="s">
        <v>296</v>
      </c>
      <c r="K59" t="s">
        <v>296</v>
      </c>
    </row>
    <row r="60" spans="1:11" x14ac:dyDescent="0.3">
      <c r="A60" t="s">
        <v>317</v>
      </c>
      <c r="B60">
        <v>42</v>
      </c>
      <c r="C60">
        <v>42</v>
      </c>
      <c r="D60">
        <v>564</v>
      </c>
      <c r="E60">
        <v>0.55000000000000004</v>
      </c>
      <c r="F60">
        <v>39620</v>
      </c>
      <c r="G60">
        <v>38.340000000000003</v>
      </c>
      <c r="I60" t="s">
        <v>296</v>
      </c>
      <c r="K60" t="s">
        <v>296</v>
      </c>
    </row>
    <row r="61" spans="1:11" x14ac:dyDescent="0.3">
      <c r="A61" t="s">
        <v>317</v>
      </c>
      <c r="B61">
        <v>43</v>
      </c>
      <c r="C61">
        <v>43</v>
      </c>
      <c r="D61">
        <v>794</v>
      </c>
      <c r="E61">
        <v>0.77</v>
      </c>
      <c r="F61">
        <v>40414</v>
      </c>
      <c r="G61">
        <v>39.1</v>
      </c>
      <c r="I61" t="s">
        <v>296</v>
      </c>
      <c r="K61" t="s">
        <v>296</v>
      </c>
    </row>
    <row r="62" spans="1:11" x14ac:dyDescent="0.3">
      <c r="A62" t="s">
        <v>317</v>
      </c>
      <c r="B62">
        <v>44</v>
      </c>
      <c r="C62">
        <v>44</v>
      </c>
      <c r="D62">
        <v>1268</v>
      </c>
      <c r="E62">
        <v>1.23</v>
      </c>
      <c r="F62">
        <v>41682</v>
      </c>
      <c r="G62">
        <v>40.33</v>
      </c>
      <c r="I62" t="s">
        <v>296</v>
      </c>
      <c r="K62" t="s">
        <v>296</v>
      </c>
    </row>
    <row r="63" spans="1:11" x14ac:dyDescent="0.3">
      <c r="A63" t="s">
        <v>317</v>
      </c>
      <c r="B63">
        <v>45</v>
      </c>
      <c r="C63">
        <v>45</v>
      </c>
      <c r="D63">
        <v>974</v>
      </c>
      <c r="E63">
        <v>0.94</v>
      </c>
      <c r="F63">
        <v>42656</v>
      </c>
      <c r="G63">
        <v>41.27</v>
      </c>
      <c r="I63" t="s">
        <v>296</v>
      </c>
      <c r="K63" t="s">
        <v>296</v>
      </c>
    </row>
    <row r="64" spans="1:11" x14ac:dyDescent="0.3">
      <c r="A64" t="s">
        <v>317</v>
      </c>
      <c r="B64">
        <v>46</v>
      </c>
      <c r="C64">
        <v>46</v>
      </c>
      <c r="D64">
        <v>458</v>
      </c>
      <c r="E64">
        <v>0.44</v>
      </c>
      <c r="F64">
        <v>43114</v>
      </c>
      <c r="G64">
        <v>41.72</v>
      </c>
      <c r="I64" t="s">
        <v>296</v>
      </c>
      <c r="K64" t="s">
        <v>296</v>
      </c>
    </row>
    <row r="65" spans="1:11" x14ac:dyDescent="0.3">
      <c r="A65" t="s">
        <v>317</v>
      </c>
      <c r="B65">
        <v>47</v>
      </c>
      <c r="C65">
        <v>47</v>
      </c>
      <c r="D65">
        <v>729</v>
      </c>
      <c r="E65">
        <v>0.71</v>
      </c>
      <c r="F65">
        <v>43843</v>
      </c>
      <c r="G65">
        <v>42.42</v>
      </c>
      <c r="I65" t="s">
        <v>296</v>
      </c>
      <c r="K65" t="s">
        <v>296</v>
      </c>
    </row>
    <row r="66" spans="1:11" x14ac:dyDescent="0.3">
      <c r="A66" t="s">
        <v>317</v>
      </c>
      <c r="B66">
        <v>48</v>
      </c>
      <c r="C66">
        <v>48</v>
      </c>
      <c r="D66">
        <v>370</v>
      </c>
      <c r="E66">
        <v>0.36</v>
      </c>
      <c r="F66">
        <v>44213</v>
      </c>
      <c r="G66">
        <v>42.78</v>
      </c>
      <c r="I66" t="s">
        <v>296</v>
      </c>
      <c r="K66" t="s">
        <v>296</v>
      </c>
    </row>
    <row r="67" spans="1:11" x14ac:dyDescent="0.3">
      <c r="A67" t="s">
        <v>317</v>
      </c>
      <c r="B67">
        <v>49</v>
      </c>
      <c r="C67">
        <v>49</v>
      </c>
      <c r="D67">
        <v>372</v>
      </c>
      <c r="E67">
        <v>0.36</v>
      </c>
      <c r="F67">
        <v>44585</v>
      </c>
      <c r="G67">
        <v>43.14</v>
      </c>
      <c r="I67" t="s">
        <v>296</v>
      </c>
      <c r="K67" t="s">
        <v>296</v>
      </c>
    </row>
    <row r="68" spans="1:11" x14ac:dyDescent="0.3">
      <c r="A68" t="s">
        <v>317</v>
      </c>
      <c r="B68">
        <v>50</v>
      </c>
      <c r="C68">
        <v>50</v>
      </c>
      <c r="D68">
        <v>276</v>
      </c>
      <c r="E68">
        <v>0.27</v>
      </c>
      <c r="F68">
        <v>44861</v>
      </c>
      <c r="G68">
        <v>43.41</v>
      </c>
      <c r="I68" t="s">
        <v>296</v>
      </c>
      <c r="K68" t="s">
        <v>296</v>
      </c>
    </row>
    <row r="69" spans="1:11" x14ac:dyDescent="0.3">
      <c r="A69" t="s">
        <v>317</v>
      </c>
      <c r="B69">
        <v>51</v>
      </c>
      <c r="C69">
        <v>51</v>
      </c>
      <c r="D69">
        <v>681</v>
      </c>
      <c r="E69">
        <v>0.66</v>
      </c>
      <c r="F69">
        <v>45542</v>
      </c>
      <c r="G69">
        <v>44.07</v>
      </c>
      <c r="I69" t="s">
        <v>296</v>
      </c>
      <c r="K69" t="s">
        <v>296</v>
      </c>
    </row>
    <row r="70" spans="1:11" x14ac:dyDescent="0.3">
      <c r="A70" t="s">
        <v>317</v>
      </c>
      <c r="B70">
        <v>52</v>
      </c>
      <c r="C70">
        <v>52</v>
      </c>
      <c r="D70">
        <v>324</v>
      </c>
      <c r="E70">
        <v>0.31</v>
      </c>
      <c r="F70">
        <v>45866</v>
      </c>
      <c r="G70">
        <v>44.38</v>
      </c>
      <c r="I70" t="s">
        <v>296</v>
      </c>
      <c r="K70" t="s">
        <v>296</v>
      </c>
    </row>
    <row r="71" spans="1:11" x14ac:dyDescent="0.3">
      <c r="A71" t="s">
        <v>317</v>
      </c>
      <c r="B71">
        <v>53</v>
      </c>
      <c r="C71">
        <v>53</v>
      </c>
      <c r="D71">
        <v>740</v>
      </c>
      <c r="E71">
        <v>0.72</v>
      </c>
      <c r="F71">
        <v>46606</v>
      </c>
      <c r="G71">
        <v>45.09</v>
      </c>
      <c r="I71" t="s">
        <v>296</v>
      </c>
      <c r="K71" t="s">
        <v>296</v>
      </c>
    </row>
    <row r="72" spans="1:11" x14ac:dyDescent="0.3">
      <c r="A72" t="s">
        <v>317</v>
      </c>
      <c r="B72">
        <v>54</v>
      </c>
      <c r="C72">
        <v>54</v>
      </c>
      <c r="D72">
        <v>513</v>
      </c>
      <c r="E72">
        <v>0.5</v>
      </c>
      <c r="F72">
        <v>47119</v>
      </c>
      <c r="G72">
        <v>45.59</v>
      </c>
      <c r="I72" t="s">
        <v>296</v>
      </c>
      <c r="K72" t="s">
        <v>296</v>
      </c>
    </row>
    <row r="73" spans="1:11" x14ac:dyDescent="0.3">
      <c r="A73" t="s">
        <v>317</v>
      </c>
      <c r="B73">
        <v>55</v>
      </c>
      <c r="C73">
        <v>55</v>
      </c>
      <c r="D73">
        <v>1415</v>
      </c>
      <c r="E73">
        <v>1.37</v>
      </c>
      <c r="F73">
        <v>48534</v>
      </c>
      <c r="G73">
        <v>46.96</v>
      </c>
      <c r="I73" t="s">
        <v>296</v>
      </c>
      <c r="K73" t="s">
        <v>296</v>
      </c>
    </row>
    <row r="74" spans="1:11" x14ac:dyDescent="0.3">
      <c r="A74" t="s">
        <v>317</v>
      </c>
      <c r="B74">
        <v>56</v>
      </c>
      <c r="C74">
        <v>56</v>
      </c>
      <c r="D74">
        <v>253</v>
      </c>
      <c r="E74">
        <v>0.24</v>
      </c>
      <c r="F74">
        <v>48787</v>
      </c>
      <c r="G74">
        <v>47.21</v>
      </c>
      <c r="I74" t="s">
        <v>296</v>
      </c>
      <c r="K74" t="s">
        <v>296</v>
      </c>
    </row>
    <row r="75" spans="1:11" x14ac:dyDescent="0.3">
      <c r="A75" t="s">
        <v>317</v>
      </c>
      <c r="B75">
        <v>57</v>
      </c>
      <c r="C75">
        <v>57</v>
      </c>
      <c r="D75">
        <v>258</v>
      </c>
      <c r="E75">
        <v>0.25</v>
      </c>
      <c r="F75">
        <v>49045</v>
      </c>
      <c r="G75">
        <v>47.45</v>
      </c>
      <c r="I75" t="s">
        <v>296</v>
      </c>
      <c r="K75" t="s">
        <v>296</v>
      </c>
    </row>
    <row r="76" spans="1:11" x14ac:dyDescent="0.3">
      <c r="A76" t="s">
        <v>317</v>
      </c>
      <c r="B76">
        <v>58</v>
      </c>
      <c r="C76">
        <v>58</v>
      </c>
      <c r="D76">
        <v>192</v>
      </c>
      <c r="E76">
        <v>0.19</v>
      </c>
      <c r="F76">
        <v>49237</v>
      </c>
      <c r="G76">
        <v>47.64</v>
      </c>
      <c r="I76" t="s">
        <v>296</v>
      </c>
      <c r="K76" t="s">
        <v>296</v>
      </c>
    </row>
    <row r="77" spans="1:11" x14ac:dyDescent="0.3">
      <c r="A77" t="s">
        <v>317</v>
      </c>
      <c r="B77">
        <v>59</v>
      </c>
      <c r="C77">
        <v>59</v>
      </c>
      <c r="D77">
        <v>295</v>
      </c>
      <c r="E77">
        <v>0.28999999999999998</v>
      </c>
      <c r="F77">
        <v>49532</v>
      </c>
      <c r="G77">
        <v>47.93</v>
      </c>
      <c r="I77" t="s">
        <v>296</v>
      </c>
      <c r="K77" t="s">
        <v>296</v>
      </c>
    </row>
    <row r="78" spans="1:11" x14ac:dyDescent="0.3">
      <c r="A78" t="s">
        <v>317</v>
      </c>
      <c r="B78">
        <v>60</v>
      </c>
      <c r="C78">
        <v>60</v>
      </c>
      <c r="D78">
        <v>138</v>
      </c>
      <c r="E78">
        <v>0.13</v>
      </c>
      <c r="F78">
        <v>49670</v>
      </c>
      <c r="G78">
        <v>48.06</v>
      </c>
      <c r="I78" t="s">
        <v>296</v>
      </c>
      <c r="K78" t="s">
        <v>296</v>
      </c>
    </row>
    <row r="79" spans="1:11" x14ac:dyDescent="0.3">
      <c r="A79" t="s">
        <v>317</v>
      </c>
      <c r="B79">
        <v>61</v>
      </c>
      <c r="C79">
        <v>61</v>
      </c>
      <c r="D79">
        <v>606</v>
      </c>
      <c r="E79">
        <v>0.59</v>
      </c>
      <c r="F79">
        <v>50276</v>
      </c>
      <c r="G79">
        <v>48.65</v>
      </c>
      <c r="I79" t="s">
        <v>296</v>
      </c>
      <c r="K79" t="s">
        <v>296</v>
      </c>
    </row>
    <row r="80" spans="1:11" x14ac:dyDescent="0.3">
      <c r="A80" t="s">
        <v>317</v>
      </c>
      <c r="B80">
        <v>62</v>
      </c>
      <c r="C80">
        <v>62</v>
      </c>
      <c r="D80">
        <v>452</v>
      </c>
      <c r="E80">
        <v>0.44</v>
      </c>
      <c r="F80">
        <v>50728</v>
      </c>
      <c r="G80">
        <v>49.08</v>
      </c>
      <c r="I80" t="s">
        <v>296</v>
      </c>
      <c r="K80" t="s">
        <v>296</v>
      </c>
    </row>
    <row r="81" spans="1:11" x14ac:dyDescent="0.3">
      <c r="A81" t="s">
        <v>317</v>
      </c>
      <c r="B81">
        <v>63</v>
      </c>
      <c r="C81">
        <v>63</v>
      </c>
      <c r="D81">
        <v>210</v>
      </c>
      <c r="E81">
        <v>0.2</v>
      </c>
      <c r="F81">
        <v>50938</v>
      </c>
      <c r="G81">
        <v>49.29</v>
      </c>
      <c r="I81" t="s">
        <v>296</v>
      </c>
      <c r="K81" t="s">
        <v>296</v>
      </c>
    </row>
    <row r="82" spans="1:11" x14ac:dyDescent="0.3">
      <c r="A82" t="s">
        <v>317</v>
      </c>
      <c r="B82">
        <v>64</v>
      </c>
      <c r="C82">
        <v>64</v>
      </c>
      <c r="D82">
        <v>156</v>
      </c>
      <c r="E82">
        <v>0.15</v>
      </c>
      <c r="F82">
        <v>51094</v>
      </c>
      <c r="G82">
        <v>49.44</v>
      </c>
      <c r="I82" t="s">
        <v>296</v>
      </c>
      <c r="K82" t="s">
        <v>296</v>
      </c>
    </row>
    <row r="83" spans="1:11" x14ac:dyDescent="0.3">
      <c r="A83" t="s">
        <v>317</v>
      </c>
      <c r="B83">
        <v>65</v>
      </c>
      <c r="C83">
        <v>65</v>
      </c>
      <c r="D83">
        <v>277</v>
      </c>
      <c r="E83">
        <v>0.27</v>
      </c>
      <c r="F83">
        <v>51371</v>
      </c>
      <c r="G83">
        <v>49.71</v>
      </c>
      <c r="I83" t="s">
        <v>296</v>
      </c>
      <c r="K83" t="s">
        <v>296</v>
      </c>
    </row>
    <row r="84" spans="1:11" x14ac:dyDescent="0.3">
      <c r="A84" t="s">
        <v>317</v>
      </c>
      <c r="B84">
        <v>66</v>
      </c>
      <c r="C84">
        <v>66</v>
      </c>
      <c r="D84">
        <v>190</v>
      </c>
      <c r="E84">
        <v>0.18</v>
      </c>
      <c r="F84">
        <v>51561</v>
      </c>
      <c r="G84">
        <v>49.89</v>
      </c>
      <c r="I84" t="s">
        <v>296</v>
      </c>
      <c r="K84" t="s">
        <v>296</v>
      </c>
    </row>
    <row r="85" spans="1:11" x14ac:dyDescent="0.3">
      <c r="A85" t="s">
        <v>317</v>
      </c>
      <c r="B85">
        <v>67</v>
      </c>
      <c r="C85">
        <v>67</v>
      </c>
      <c r="D85">
        <v>167</v>
      </c>
      <c r="E85">
        <v>0.16</v>
      </c>
      <c r="F85">
        <v>51728</v>
      </c>
      <c r="G85">
        <v>50.05</v>
      </c>
      <c r="I85" t="s">
        <v>296</v>
      </c>
      <c r="K85" t="s">
        <v>296</v>
      </c>
    </row>
    <row r="86" spans="1:11" x14ac:dyDescent="0.3">
      <c r="A86" t="s">
        <v>317</v>
      </c>
      <c r="B86">
        <v>68</v>
      </c>
      <c r="C86">
        <v>68</v>
      </c>
      <c r="D86">
        <v>154</v>
      </c>
      <c r="E86">
        <v>0.15</v>
      </c>
      <c r="F86">
        <v>51882</v>
      </c>
      <c r="G86">
        <v>50.2</v>
      </c>
      <c r="I86" t="s">
        <v>296</v>
      </c>
      <c r="K86" t="s">
        <v>296</v>
      </c>
    </row>
    <row r="87" spans="1:11" x14ac:dyDescent="0.3">
      <c r="A87" t="s">
        <v>317</v>
      </c>
      <c r="B87">
        <v>69</v>
      </c>
      <c r="C87">
        <v>69</v>
      </c>
      <c r="D87">
        <v>150</v>
      </c>
      <c r="E87">
        <v>0.15</v>
      </c>
      <c r="F87">
        <v>52032</v>
      </c>
      <c r="G87">
        <v>50.34</v>
      </c>
      <c r="I87" t="s">
        <v>296</v>
      </c>
      <c r="K87" t="s">
        <v>296</v>
      </c>
    </row>
    <row r="88" spans="1:11" x14ac:dyDescent="0.3">
      <c r="A88" t="s">
        <v>317</v>
      </c>
      <c r="B88">
        <v>70</v>
      </c>
      <c r="C88">
        <v>70</v>
      </c>
      <c r="D88">
        <v>450</v>
      </c>
      <c r="E88">
        <v>0.44</v>
      </c>
      <c r="F88">
        <v>52482</v>
      </c>
      <c r="G88">
        <v>50.78</v>
      </c>
      <c r="I88" t="s">
        <v>296</v>
      </c>
      <c r="K88" t="s">
        <v>296</v>
      </c>
    </row>
    <row r="89" spans="1:11" x14ac:dyDescent="0.3">
      <c r="A89" t="s">
        <v>317</v>
      </c>
      <c r="B89">
        <v>71</v>
      </c>
      <c r="C89">
        <v>71</v>
      </c>
      <c r="D89">
        <v>342</v>
      </c>
      <c r="E89">
        <v>0.33</v>
      </c>
      <c r="F89">
        <v>52824</v>
      </c>
      <c r="G89">
        <v>51.11</v>
      </c>
      <c r="I89" t="s">
        <v>296</v>
      </c>
      <c r="K89" t="s">
        <v>296</v>
      </c>
    </row>
    <row r="90" spans="1:11" x14ac:dyDescent="0.3">
      <c r="A90" t="s">
        <v>317</v>
      </c>
      <c r="B90">
        <v>72</v>
      </c>
      <c r="C90">
        <v>72</v>
      </c>
      <c r="D90">
        <v>330</v>
      </c>
      <c r="E90">
        <v>0.32</v>
      </c>
      <c r="F90">
        <v>53154</v>
      </c>
      <c r="G90">
        <v>51.43</v>
      </c>
      <c r="I90" t="s">
        <v>296</v>
      </c>
      <c r="K90" t="s">
        <v>296</v>
      </c>
    </row>
    <row r="91" spans="1:11" x14ac:dyDescent="0.3">
      <c r="A91" t="s">
        <v>317</v>
      </c>
      <c r="B91">
        <v>73</v>
      </c>
      <c r="C91">
        <v>73</v>
      </c>
      <c r="D91">
        <v>729</v>
      </c>
      <c r="E91">
        <v>0.71</v>
      </c>
      <c r="F91">
        <v>53883</v>
      </c>
      <c r="G91">
        <v>52.14</v>
      </c>
      <c r="I91" t="s">
        <v>296</v>
      </c>
      <c r="K91" t="s">
        <v>296</v>
      </c>
    </row>
    <row r="92" spans="1:11" x14ac:dyDescent="0.3">
      <c r="A92" t="s">
        <v>317</v>
      </c>
      <c r="B92">
        <v>74</v>
      </c>
      <c r="C92">
        <v>74</v>
      </c>
      <c r="D92">
        <v>845</v>
      </c>
      <c r="E92">
        <v>0.82</v>
      </c>
      <c r="F92">
        <v>54728</v>
      </c>
      <c r="G92">
        <v>52.95</v>
      </c>
      <c r="I92" t="s">
        <v>296</v>
      </c>
      <c r="K92" t="s">
        <v>296</v>
      </c>
    </row>
    <row r="93" spans="1:11" x14ac:dyDescent="0.3">
      <c r="A93" t="s">
        <v>317</v>
      </c>
      <c r="B93">
        <v>75</v>
      </c>
      <c r="C93">
        <v>75</v>
      </c>
      <c r="D93">
        <v>689</v>
      </c>
      <c r="E93">
        <v>0.67</v>
      </c>
      <c r="F93">
        <v>55417</v>
      </c>
      <c r="G93">
        <v>53.62</v>
      </c>
      <c r="I93" t="s">
        <v>296</v>
      </c>
      <c r="K93" t="s">
        <v>296</v>
      </c>
    </row>
    <row r="94" spans="1:11" x14ac:dyDescent="0.3">
      <c r="A94" t="s">
        <v>317</v>
      </c>
      <c r="B94">
        <v>76</v>
      </c>
      <c r="C94">
        <v>76</v>
      </c>
      <c r="D94">
        <v>399</v>
      </c>
      <c r="E94">
        <v>0.39</v>
      </c>
      <c r="F94">
        <v>55816</v>
      </c>
      <c r="G94">
        <v>54.01</v>
      </c>
      <c r="I94" t="s">
        <v>296</v>
      </c>
      <c r="K94" t="s">
        <v>296</v>
      </c>
    </row>
    <row r="95" spans="1:11" x14ac:dyDescent="0.3">
      <c r="A95" t="s">
        <v>317</v>
      </c>
      <c r="B95">
        <v>77</v>
      </c>
      <c r="C95">
        <v>77</v>
      </c>
      <c r="D95">
        <v>1304</v>
      </c>
      <c r="E95">
        <v>1.26</v>
      </c>
      <c r="F95">
        <v>57120</v>
      </c>
      <c r="G95">
        <v>55.27</v>
      </c>
      <c r="I95" t="s">
        <v>296</v>
      </c>
      <c r="K95" t="s">
        <v>296</v>
      </c>
    </row>
    <row r="96" spans="1:11" x14ac:dyDescent="0.3">
      <c r="A96" t="s">
        <v>317</v>
      </c>
      <c r="B96">
        <v>78</v>
      </c>
      <c r="C96">
        <v>78</v>
      </c>
      <c r="D96">
        <v>441</v>
      </c>
      <c r="E96">
        <v>0.43</v>
      </c>
      <c r="F96">
        <v>57561</v>
      </c>
      <c r="G96">
        <v>55.69</v>
      </c>
      <c r="I96" t="s">
        <v>296</v>
      </c>
      <c r="K96" t="s">
        <v>296</v>
      </c>
    </row>
    <row r="97" spans="1:11" x14ac:dyDescent="0.3">
      <c r="A97" t="s">
        <v>317</v>
      </c>
      <c r="B97">
        <v>79</v>
      </c>
      <c r="C97">
        <v>79</v>
      </c>
      <c r="D97">
        <v>212</v>
      </c>
      <c r="E97">
        <v>0.21</v>
      </c>
      <c r="F97">
        <v>57773</v>
      </c>
      <c r="G97">
        <v>55.9</v>
      </c>
      <c r="I97" t="s">
        <v>296</v>
      </c>
      <c r="K97" t="s">
        <v>296</v>
      </c>
    </row>
    <row r="98" spans="1:11" x14ac:dyDescent="0.3">
      <c r="A98" t="s">
        <v>317</v>
      </c>
      <c r="B98">
        <v>80</v>
      </c>
      <c r="C98">
        <v>80</v>
      </c>
      <c r="D98">
        <v>206</v>
      </c>
      <c r="E98">
        <v>0.2</v>
      </c>
      <c r="F98">
        <v>57979</v>
      </c>
      <c r="G98">
        <v>56.1</v>
      </c>
      <c r="I98" t="s">
        <v>296</v>
      </c>
      <c r="K98" t="s">
        <v>296</v>
      </c>
    </row>
    <row r="99" spans="1:11" x14ac:dyDescent="0.3">
      <c r="A99" t="s">
        <v>317</v>
      </c>
      <c r="B99">
        <v>81</v>
      </c>
      <c r="C99">
        <v>81</v>
      </c>
      <c r="D99">
        <v>330</v>
      </c>
      <c r="E99">
        <v>0.32</v>
      </c>
      <c r="F99">
        <v>58309</v>
      </c>
      <c r="G99">
        <v>56.42</v>
      </c>
      <c r="I99" t="s">
        <v>296</v>
      </c>
      <c r="K99" t="s">
        <v>296</v>
      </c>
    </row>
    <row r="100" spans="1:11" x14ac:dyDescent="0.3">
      <c r="A100" t="s">
        <v>317</v>
      </c>
      <c r="B100">
        <v>82</v>
      </c>
      <c r="C100">
        <v>82</v>
      </c>
      <c r="D100">
        <v>564</v>
      </c>
      <c r="E100">
        <v>0.55000000000000004</v>
      </c>
      <c r="F100">
        <v>58873</v>
      </c>
      <c r="G100">
        <v>56.96</v>
      </c>
      <c r="I100" t="s">
        <v>296</v>
      </c>
      <c r="K100" t="s">
        <v>296</v>
      </c>
    </row>
    <row r="101" spans="1:11" x14ac:dyDescent="0.3">
      <c r="A101" t="s">
        <v>317</v>
      </c>
      <c r="B101">
        <v>83</v>
      </c>
      <c r="C101">
        <v>83</v>
      </c>
      <c r="D101">
        <v>318</v>
      </c>
      <c r="E101">
        <v>0.31</v>
      </c>
      <c r="F101">
        <v>59191</v>
      </c>
      <c r="G101">
        <v>57.27</v>
      </c>
      <c r="I101" t="s">
        <v>296</v>
      </c>
      <c r="K101" t="s">
        <v>296</v>
      </c>
    </row>
    <row r="102" spans="1:11" x14ac:dyDescent="0.3">
      <c r="A102" t="s">
        <v>317</v>
      </c>
      <c r="B102">
        <v>84</v>
      </c>
      <c r="C102">
        <v>84</v>
      </c>
      <c r="D102">
        <v>440</v>
      </c>
      <c r="E102">
        <v>0.43</v>
      </c>
      <c r="F102">
        <v>59631</v>
      </c>
      <c r="G102">
        <v>57.7</v>
      </c>
      <c r="I102" t="s">
        <v>296</v>
      </c>
      <c r="K102" t="s">
        <v>296</v>
      </c>
    </row>
    <row r="103" spans="1:11" x14ac:dyDescent="0.3">
      <c r="A103" t="s">
        <v>317</v>
      </c>
      <c r="B103">
        <v>85</v>
      </c>
      <c r="C103">
        <v>85</v>
      </c>
      <c r="D103">
        <v>911</v>
      </c>
      <c r="E103">
        <v>0.88</v>
      </c>
      <c r="F103">
        <v>60542</v>
      </c>
      <c r="G103">
        <v>58.58</v>
      </c>
      <c r="I103" t="s">
        <v>296</v>
      </c>
      <c r="K103" t="s">
        <v>296</v>
      </c>
    </row>
    <row r="104" spans="1:11" x14ac:dyDescent="0.3">
      <c r="A104" t="s">
        <v>317</v>
      </c>
      <c r="B104">
        <v>86</v>
      </c>
      <c r="C104">
        <v>86</v>
      </c>
      <c r="D104">
        <v>268</v>
      </c>
      <c r="E104">
        <v>0.26</v>
      </c>
      <c r="F104">
        <v>60810</v>
      </c>
      <c r="G104">
        <v>58.84</v>
      </c>
      <c r="I104" t="s">
        <v>296</v>
      </c>
      <c r="K104" t="s">
        <v>296</v>
      </c>
    </row>
    <row r="105" spans="1:11" x14ac:dyDescent="0.3">
      <c r="A105" t="s">
        <v>317</v>
      </c>
      <c r="B105">
        <v>87</v>
      </c>
      <c r="C105">
        <v>87</v>
      </c>
      <c r="D105">
        <v>492</v>
      </c>
      <c r="E105">
        <v>0.48</v>
      </c>
      <c r="F105">
        <v>61302</v>
      </c>
      <c r="G105">
        <v>59.31</v>
      </c>
      <c r="I105" t="s">
        <v>296</v>
      </c>
      <c r="K105" t="s">
        <v>296</v>
      </c>
    </row>
    <row r="106" spans="1:11" x14ac:dyDescent="0.3">
      <c r="A106" t="s">
        <v>317</v>
      </c>
      <c r="B106">
        <v>88</v>
      </c>
      <c r="C106">
        <v>88</v>
      </c>
      <c r="D106">
        <v>330</v>
      </c>
      <c r="E106">
        <v>0.32</v>
      </c>
      <c r="F106">
        <v>61632</v>
      </c>
      <c r="G106">
        <v>59.63</v>
      </c>
      <c r="I106" t="s">
        <v>296</v>
      </c>
      <c r="K106" t="s">
        <v>296</v>
      </c>
    </row>
    <row r="107" spans="1:11" x14ac:dyDescent="0.3">
      <c r="A107" t="s">
        <v>317</v>
      </c>
      <c r="B107">
        <v>89</v>
      </c>
      <c r="C107">
        <v>89</v>
      </c>
      <c r="D107">
        <v>105</v>
      </c>
      <c r="E107">
        <v>0.1</v>
      </c>
      <c r="F107">
        <v>61737</v>
      </c>
      <c r="G107">
        <v>59.74</v>
      </c>
      <c r="I107" t="s">
        <v>296</v>
      </c>
      <c r="K107" t="s">
        <v>296</v>
      </c>
    </row>
    <row r="108" spans="1:11" x14ac:dyDescent="0.3">
      <c r="A108" t="s">
        <v>317</v>
      </c>
      <c r="B108">
        <v>90</v>
      </c>
      <c r="C108">
        <v>90</v>
      </c>
      <c r="D108">
        <v>376</v>
      </c>
      <c r="E108">
        <v>0.36</v>
      </c>
      <c r="F108">
        <v>62113</v>
      </c>
      <c r="G108">
        <v>60.1</v>
      </c>
      <c r="I108" t="s">
        <v>296</v>
      </c>
      <c r="K108" t="s">
        <v>296</v>
      </c>
    </row>
    <row r="109" spans="1:11" x14ac:dyDescent="0.3">
      <c r="A109" t="s">
        <v>317</v>
      </c>
      <c r="B109">
        <v>91</v>
      </c>
      <c r="C109">
        <v>91</v>
      </c>
      <c r="D109">
        <v>494</v>
      </c>
      <c r="E109">
        <v>0.48</v>
      </c>
      <c r="F109">
        <v>62607</v>
      </c>
      <c r="G109">
        <v>60.58</v>
      </c>
      <c r="I109" t="s">
        <v>296</v>
      </c>
      <c r="K109" t="s">
        <v>296</v>
      </c>
    </row>
    <row r="110" spans="1:11" x14ac:dyDescent="0.3">
      <c r="A110" t="s">
        <v>317</v>
      </c>
      <c r="B110">
        <v>92</v>
      </c>
      <c r="C110">
        <v>92</v>
      </c>
      <c r="D110">
        <v>454</v>
      </c>
      <c r="E110">
        <v>0.44</v>
      </c>
      <c r="F110">
        <v>63061</v>
      </c>
      <c r="G110">
        <v>61.02</v>
      </c>
      <c r="I110" t="s">
        <v>296</v>
      </c>
      <c r="K110" t="s">
        <v>296</v>
      </c>
    </row>
    <row r="111" spans="1:11" x14ac:dyDescent="0.3">
      <c r="A111" t="s">
        <v>317</v>
      </c>
      <c r="B111">
        <v>93</v>
      </c>
      <c r="C111">
        <v>93</v>
      </c>
      <c r="D111">
        <v>942</v>
      </c>
      <c r="E111">
        <v>0.91</v>
      </c>
      <c r="F111">
        <v>64003</v>
      </c>
      <c r="G111">
        <v>61.93</v>
      </c>
      <c r="I111" t="s">
        <v>296</v>
      </c>
      <c r="K111" t="s">
        <v>296</v>
      </c>
    </row>
    <row r="112" spans="1:11" x14ac:dyDescent="0.3">
      <c r="A112" t="s">
        <v>317</v>
      </c>
      <c r="B112">
        <v>94</v>
      </c>
      <c r="C112">
        <v>94</v>
      </c>
      <c r="D112">
        <v>342</v>
      </c>
      <c r="E112">
        <v>0.33</v>
      </c>
      <c r="F112">
        <v>64345</v>
      </c>
      <c r="G112">
        <v>62.26</v>
      </c>
      <c r="I112" t="s">
        <v>296</v>
      </c>
      <c r="K112" t="s">
        <v>296</v>
      </c>
    </row>
    <row r="113" spans="1:11" x14ac:dyDescent="0.3">
      <c r="A113" t="s">
        <v>317</v>
      </c>
      <c r="B113">
        <v>95</v>
      </c>
      <c r="C113">
        <v>95</v>
      </c>
      <c r="D113">
        <v>654</v>
      </c>
      <c r="E113">
        <v>0.63</v>
      </c>
      <c r="F113">
        <v>64999</v>
      </c>
      <c r="G113">
        <v>62.89</v>
      </c>
      <c r="I113" t="s">
        <v>296</v>
      </c>
      <c r="K113" t="s">
        <v>296</v>
      </c>
    </row>
    <row r="114" spans="1:11" x14ac:dyDescent="0.3">
      <c r="A114" t="s">
        <v>317</v>
      </c>
      <c r="B114">
        <v>96</v>
      </c>
      <c r="C114">
        <v>96</v>
      </c>
      <c r="D114">
        <v>243</v>
      </c>
      <c r="E114">
        <v>0.24</v>
      </c>
      <c r="F114">
        <v>65242</v>
      </c>
      <c r="G114">
        <v>63.13</v>
      </c>
      <c r="I114" t="s">
        <v>296</v>
      </c>
      <c r="K114" t="s">
        <v>296</v>
      </c>
    </row>
    <row r="115" spans="1:11" x14ac:dyDescent="0.3">
      <c r="A115" t="s">
        <v>317</v>
      </c>
      <c r="B115">
        <v>97</v>
      </c>
      <c r="C115">
        <v>97</v>
      </c>
      <c r="D115">
        <v>161</v>
      </c>
      <c r="E115">
        <v>0.16</v>
      </c>
      <c r="F115">
        <v>65403</v>
      </c>
      <c r="G115">
        <v>63.28</v>
      </c>
      <c r="I115" t="s">
        <v>296</v>
      </c>
      <c r="K115" t="s">
        <v>296</v>
      </c>
    </row>
    <row r="116" spans="1:11" x14ac:dyDescent="0.3">
      <c r="A116" t="s">
        <v>317</v>
      </c>
      <c r="B116">
        <v>98</v>
      </c>
      <c r="C116">
        <v>98</v>
      </c>
      <c r="D116">
        <v>255</v>
      </c>
      <c r="E116">
        <v>0.25</v>
      </c>
      <c r="F116">
        <v>65658</v>
      </c>
      <c r="G116">
        <v>63.53</v>
      </c>
      <c r="I116" t="s">
        <v>296</v>
      </c>
      <c r="K116" t="s">
        <v>296</v>
      </c>
    </row>
    <row r="117" spans="1:11" x14ac:dyDescent="0.3">
      <c r="A117" t="s">
        <v>317</v>
      </c>
      <c r="B117">
        <v>99</v>
      </c>
      <c r="C117">
        <v>99</v>
      </c>
      <c r="D117">
        <v>195</v>
      </c>
      <c r="E117">
        <v>0.19</v>
      </c>
      <c r="F117">
        <v>65853</v>
      </c>
      <c r="G117">
        <v>63.72</v>
      </c>
      <c r="I117" t="s">
        <v>296</v>
      </c>
      <c r="K117" t="s">
        <v>296</v>
      </c>
    </row>
    <row r="118" spans="1:11" x14ac:dyDescent="0.3">
      <c r="A118" t="s">
        <v>317</v>
      </c>
      <c r="B118">
        <v>100</v>
      </c>
      <c r="C118">
        <v>100</v>
      </c>
      <c r="D118">
        <v>158</v>
      </c>
      <c r="E118">
        <v>0.15</v>
      </c>
      <c r="F118">
        <v>66011</v>
      </c>
      <c r="G118">
        <v>63.87</v>
      </c>
      <c r="I118" t="s">
        <v>296</v>
      </c>
      <c r="K118" t="s">
        <v>296</v>
      </c>
    </row>
    <row r="119" spans="1:11" x14ac:dyDescent="0.3">
      <c r="A119" t="s">
        <v>317</v>
      </c>
      <c r="B119">
        <v>101</v>
      </c>
      <c r="C119">
        <v>101</v>
      </c>
      <c r="D119">
        <v>142</v>
      </c>
      <c r="E119">
        <v>0.14000000000000001</v>
      </c>
      <c r="F119">
        <v>66153</v>
      </c>
      <c r="G119">
        <v>64.010000000000005</v>
      </c>
      <c r="I119" t="s">
        <v>296</v>
      </c>
      <c r="K119" t="s">
        <v>296</v>
      </c>
    </row>
    <row r="120" spans="1:11" x14ac:dyDescent="0.3">
      <c r="A120" t="s">
        <v>317</v>
      </c>
      <c r="B120">
        <v>102</v>
      </c>
      <c r="C120">
        <v>102</v>
      </c>
      <c r="D120">
        <v>380</v>
      </c>
      <c r="E120">
        <v>0.37</v>
      </c>
      <c r="F120">
        <v>66533</v>
      </c>
      <c r="G120">
        <v>64.38</v>
      </c>
      <c r="I120" t="s">
        <v>296</v>
      </c>
      <c r="K120" t="s">
        <v>296</v>
      </c>
    </row>
    <row r="121" spans="1:11" x14ac:dyDescent="0.3">
      <c r="A121" t="s">
        <v>317</v>
      </c>
      <c r="B121">
        <v>103</v>
      </c>
      <c r="C121">
        <v>103</v>
      </c>
      <c r="D121">
        <v>193</v>
      </c>
      <c r="E121">
        <v>0.19</v>
      </c>
      <c r="F121">
        <v>66726</v>
      </c>
      <c r="G121">
        <v>64.56</v>
      </c>
      <c r="I121" t="s">
        <v>296</v>
      </c>
      <c r="K121" t="s">
        <v>296</v>
      </c>
    </row>
    <row r="122" spans="1:11" x14ac:dyDescent="0.3">
      <c r="A122" t="s">
        <v>317</v>
      </c>
      <c r="B122">
        <v>104</v>
      </c>
      <c r="C122">
        <v>104</v>
      </c>
      <c r="D122">
        <v>744</v>
      </c>
      <c r="E122">
        <v>0.72</v>
      </c>
      <c r="F122">
        <v>67470</v>
      </c>
      <c r="G122">
        <v>65.28</v>
      </c>
      <c r="I122" t="s">
        <v>296</v>
      </c>
      <c r="K122" t="s">
        <v>296</v>
      </c>
    </row>
    <row r="123" spans="1:11" x14ac:dyDescent="0.3">
      <c r="A123" t="s">
        <v>317</v>
      </c>
      <c r="B123">
        <v>105</v>
      </c>
      <c r="C123">
        <v>105</v>
      </c>
      <c r="D123">
        <v>181</v>
      </c>
      <c r="E123">
        <v>0.18</v>
      </c>
      <c r="F123">
        <v>67651</v>
      </c>
      <c r="G123">
        <v>65.459999999999994</v>
      </c>
      <c r="I123" t="s">
        <v>296</v>
      </c>
      <c r="K123" t="s">
        <v>296</v>
      </c>
    </row>
    <row r="124" spans="1:11" x14ac:dyDescent="0.3">
      <c r="A124" t="s">
        <v>317</v>
      </c>
      <c r="B124">
        <v>106</v>
      </c>
      <c r="C124">
        <v>106</v>
      </c>
      <c r="D124">
        <v>290</v>
      </c>
      <c r="E124">
        <v>0.28000000000000003</v>
      </c>
      <c r="F124">
        <v>67941</v>
      </c>
      <c r="G124">
        <v>65.739999999999995</v>
      </c>
      <c r="I124" t="s">
        <v>296</v>
      </c>
      <c r="K124" t="s">
        <v>296</v>
      </c>
    </row>
    <row r="125" spans="1:11" x14ac:dyDescent="0.3">
      <c r="A125" t="s">
        <v>317</v>
      </c>
      <c r="B125">
        <v>107</v>
      </c>
      <c r="C125">
        <v>107</v>
      </c>
      <c r="D125">
        <v>746</v>
      </c>
      <c r="E125">
        <v>0.72</v>
      </c>
      <c r="F125">
        <v>68687</v>
      </c>
      <c r="G125">
        <v>66.459999999999994</v>
      </c>
      <c r="I125" t="s">
        <v>296</v>
      </c>
      <c r="K125" t="s">
        <v>296</v>
      </c>
    </row>
    <row r="126" spans="1:11" x14ac:dyDescent="0.3">
      <c r="A126" t="s">
        <v>317</v>
      </c>
      <c r="B126">
        <v>108</v>
      </c>
      <c r="C126">
        <v>108</v>
      </c>
      <c r="D126">
        <v>642</v>
      </c>
      <c r="E126">
        <v>0.62</v>
      </c>
      <c r="F126">
        <v>69329</v>
      </c>
      <c r="G126">
        <v>67.08</v>
      </c>
      <c r="I126" t="s">
        <v>296</v>
      </c>
      <c r="K126" t="s">
        <v>296</v>
      </c>
    </row>
    <row r="127" spans="1:11" x14ac:dyDescent="0.3">
      <c r="A127" t="s">
        <v>317</v>
      </c>
      <c r="B127">
        <v>109</v>
      </c>
      <c r="C127">
        <v>109</v>
      </c>
      <c r="D127">
        <v>480</v>
      </c>
      <c r="E127">
        <v>0.46</v>
      </c>
      <c r="F127">
        <v>69809</v>
      </c>
      <c r="G127">
        <v>67.55</v>
      </c>
      <c r="I127" t="s">
        <v>296</v>
      </c>
      <c r="K127" t="s">
        <v>296</v>
      </c>
    </row>
    <row r="128" spans="1:11" x14ac:dyDescent="0.3">
      <c r="A128" t="s">
        <v>317</v>
      </c>
      <c r="B128">
        <v>110</v>
      </c>
      <c r="C128">
        <v>110</v>
      </c>
      <c r="D128">
        <v>494</v>
      </c>
      <c r="E128">
        <v>0.48</v>
      </c>
      <c r="F128">
        <v>70303</v>
      </c>
      <c r="G128">
        <v>68.02</v>
      </c>
      <c r="I128" t="s">
        <v>296</v>
      </c>
      <c r="K128" t="s">
        <v>296</v>
      </c>
    </row>
    <row r="129" spans="1:11" x14ac:dyDescent="0.3">
      <c r="A129" t="s">
        <v>317</v>
      </c>
      <c r="B129">
        <v>111</v>
      </c>
      <c r="C129">
        <v>111</v>
      </c>
      <c r="D129">
        <v>1144</v>
      </c>
      <c r="E129">
        <v>1.1100000000000001</v>
      </c>
      <c r="F129">
        <v>71447</v>
      </c>
      <c r="G129">
        <v>69.13</v>
      </c>
      <c r="I129" t="s">
        <v>296</v>
      </c>
      <c r="K129" t="s">
        <v>296</v>
      </c>
    </row>
    <row r="130" spans="1:11" x14ac:dyDescent="0.3">
      <c r="A130" t="s">
        <v>317</v>
      </c>
      <c r="B130">
        <v>112</v>
      </c>
      <c r="C130">
        <v>112</v>
      </c>
      <c r="D130">
        <v>413</v>
      </c>
      <c r="E130">
        <v>0.4</v>
      </c>
      <c r="F130">
        <v>71860</v>
      </c>
      <c r="G130">
        <v>69.53</v>
      </c>
      <c r="I130" t="s">
        <v>296</v>
      </c>
      <c r="K130" t="s">
        <v>296</v>
      </c>
    </row>
    <row r="131" spans="1:11" x14ac:dyDescent="0.3">
      <c r="A131" t="s">
        <v>317</v>
      </c>
      <c r="B131">
        <v>113</v>
      </c>
      <c r="C131">
        <v>113</v>
      </c>
      <c r="D131">
        <v>1365</v>
      </c>
      <c r="E131">
        <v>1.32</v>
      </c>
      <c r="F131">
        <v>73225</v>
      </c>
      <c r="G131">
        <v>70.849999999999994</v>
      </c>
      <c r="I131" t="s">
        <v>296</v>
      </c>
      <c r="K131" t="s">
        <v>296</v>
      </c>
    </row>
    <row r="132" spans="1:11" x14ac:dyDescent="0.3">
      <c r="A132" t="s">
        <v>317</v>
      </c>
      <c r="B132">
        <v>114</v>
      </c>
      <c r="C132">
        <v>114</v>
      </c>
      <c r="D132">
        <v>145</v>
      </c>
      <c r="E132">
        <v>0.14000000000000001</v>
      </c>
      <c r="F132">
        <v>73370</v>
      </c>
      <c r="G132">
        <v>70.989999999999995</v>
      </c>
      <c r="I132" t="s">
        <v>296</v>
      </c>
      <c r="K132" t="s">
        <v>296</v>
      </c>
    </row>
    <row r="133" spans="1:11" x14ac:dyDescent="0.3">
      <c r="A133" t="s">
        <v>317</v>
      </c>
      <c r="B133">
        <v>115</v>
      </c>
      <c r="C133">
        <v>115</v>
      </c>
      <c r="D133">
        <v>798</v>
      </c>
      <c r="E133">
        <v>0.77</v>
      </c>
      <c r="F133">
        <v>74168</v>
      </c>
      <c r="G133">
        <v>71.760000000000005</v>
      </c>
      <c r="I133" t="s">
        <v>296</v>
      </c>
      <c r="K133" t="s">
        <v>296</v>
      </c>
    </row>
    <row r="134" spans="1:11" x14ac:dyDescent="0.3">
      <c r="A134" t="s">
        <v>317</v>
      </c>
      <c r="B134">
        <v>116</v>
      </c>
      <c r="C134">
        <v>116</v>
      </c>
      <c r="D134">
        <v>875</v>
      </c>
      <c r="E134">
        <v>0.85</v>
      </c>
      <c r="F134">
        <v>75043</v>
      </c>
      <c r="G134">
        <v>72.61</v>
      </c>
      <c r="I134" t="s">
        <v>296</v>
      </c>
      <c r="K134" t="s">
        <v>296</v>
      </c>
    </row>
    <row r="135" spans="1:11" x14ac:dyDescent="0.3">
      <c r="A135" t="s">
        <v>317</v>
      </c>
      <c r="B135">
        <v>117</v>
      </c>
      <c r="C135">
        <v>117</v>
      </c>
      <c r="D135">
        <v>1533</v>
      </c>
      <c r="E135">
        <v>1.48</v>
      </c>
      <c r="F135">
        <v>76576</v>
      </c>
      <c r="G135">
        <v>74.09</v>
      </c>
      <c r="I135" t="s">
        <v>296</v>
      </c>
      <c r="K135" t="s">
        <v>296</v>
      </c>
    </row>
    <row r="136" spans="1:11" x14ac:dyDescent="0.3">
      <c r="A136" t="s">
        <v>317</v>
      </c>
      <c r="B136">
        <v>118</v>
      </c>
      <c r="C136">
        <v>118</v>
      </c>
      <c r="D136">
        <v>890</v>
      </c>
      <c r="E136">
        <v>0.86</v>
      </c>
      <c r="F136">
        <v>77466</v>
      </c>
      <c r="G136">
        <v>74.95</v>
      </c>
      <c r="I136" t="s">
        <v>296</v>
      </c>
      <c r="K136" t="s">
        <v>296</v>
      </c>
    </row>
    <row r="137" spans="1:11" x14ac:dyDescent="0.3">
      <c r="A137" t="s">
        <v>317</v>
      </c>
      <c r="B137">
        <v>119</v>
      </c>
      <c r="C137">
        <v>119</v>
      </c>
      <c r="D137">
        <v>1127</v>
      </c>
      <c r="E137">
        <v>1.0900000000000001</v>
      </c>
      <c r="F137">
        <v>78593</v>
      </c>
      <c r="G137">
        <v>76.040000000000006</v>
      </c>
      <c r="I137" t="s">
        <v>296</v>
      </c>
      <c r="K137" t="s">
        <v>296</v>
      </c>
    </row>
    <row r="138" spans="1:11" x14ac:dyDescent="0.3">
      <c r="A138" t="s">
        <v>317</v>
      </c>
      <c r="B138">
        <v>120</v>
      </c>
      <c r="C138">
        <v>120</v>
      </c>
      <c r="D138">
        <v>1310</v>
      </c>
      <c r="E138">
        <v>1.27</v>
      </c>
      <c r="F138">
        <v>79903</v>
      </c>
      <c r="G138">
        <v>77.31</v>
      </c>
      <c r="I138" t="s">
        <v>296</v>
      </c>
      <c r="K138" t="s">
        <v>296</v>
      </c>
    </row>
    <row r="139" spans="1:11" x14ac:dyDescent="0.3">
      <c r="A139" t="s">
        <v>317</v>
      </c>
      <c r="B139">
        <v>121</v>
      </c>
      <c r="C139">
        <v>121</v>
      </c>
      <c r="D139">
        <v>639</v>
      </c>
      <c r="E139">
        <v>0.62</v>
      </c>
      <c r="F139">
        <v>80542</v>
      </c>
      <c r="G139">
        <v>77.930000000000007</v>
      </c>
      <c r="I139" t="s">
        <v>296</v>
      </c>
      <c r="K139" t="s">
        <v>296</v>
      </c>
    </row>
    <row r="140" spans="1:11" x14ac:dyDescent="0.3">
      <c r="A140" t="s">
        <v>317</v>
      </c>
      <c r="B140">
        <v>122</v>
      </c>
      <c r="C140">
        <v>122</v>
      </c>
      <c r="D140">
        <v>723</v>
      </c>
      <c r="E140">
        <v>0.7</v>
      </c>
      <c r="F140">
        <v>81265</v>
      </c>
      <c r="G140">
        <v>78.63</v>
      </c>
      <c r="I140" t="s">
        <v>296</v>
      </c>
      <c r="K140" t="s">
        <v>296</v>
      </c>
    </row>
    <row r="141" spans="1:11" x14ac:dyDescent="0.3">
      <c r="A141" t="s">
        <v>317</v>
      </c>
      <c r="B141">
        <v>123</v>
      </c>
      <c r="C141">
        <v>123</v>
      </c>
      <c r="D141">
        <v>539</v>
      </c>
      <c r="E141">
        <v>0.52</v>
      </c>
      <c r="F141">
        <v>81804</v>
      </c>
      <c r="G141">
        <v>79.150000000000006</v>
      </c>
      <c r="I141" t="s">
        <v>296</v>
      </c>
      <c r="K141" t="s">
        <v>296</v>
      </c>
    </row>
    <row r="142" spans="1:11" x14ac:dyDescent="0.3">
      <c r="A142" t="s">
        <v>317</v>
      </c>
      <c r="B142">
        <v>124</v>
      </c>
      <c r="C142">
        <v>124</v>
      </c>
      <c r="D142">
        <v>747</v>
      </c>
      <c r="E142">
        <v>0.72</v>
      </c>
      <c r="F142">
        <v>82551</v>
      </c>
      <c r="G142">
        <v>79.87</v>
      </c>
      <c r="I142" t="s">
        <v>296</v>
      </c>
      <c r="K142" t="s">
        <v>296</v>
      </c>
    </row>
    <row r="143" spans="1:11" x14ac:dyDescent="0.3">
      <c r="A143" t="s">
        <v>317</v>
      </c>
      <c r="B143">
        <v>125</v>
      </c>
      <c r="C143">
        <v>125</v>
      </c>
      <c r="D143">
        <v>367</v>
      </c>
      <c r="E143">
        <v>0.36</v>
      </c>
      <c r="F143">
        <v>82918</v>
      </c>
      <c r="G143">
        <v>80.23</v>
      </c>
      <c r="I143" t="s">
        <v>296</v>
      </c>
      <c r="K143" t="s">
        <v>296</v>
      </c>
    </row>
    <row r="144" spans="1:11" x14ac:dyDescent="0.3">
      <c r="A144" t="s">
        <v>317</v>
      </c>
      <c r="B144">
        <v>126</v>
      </c>
      <c r="C144">
        <v>126</v>
      </c>
      <c r="D144">
        <v>1442</v>
      </c>
      <c r="E144">
        <v>1.4</v>
      </c>
      <c r="F144">
        <v>84360</v>
      </c>
      <c r="G144">
        <v>81.62</v>
      </c>
      <c r="I144" t="s">
        <v>296</v>
      </c>
      <c r="K144" t="s">
        <v>296</v>
      </c>
    </row>
    <row r="145" spans="1:11" x14ac:dyDescent="0.3">
      <c r="A145" t="s">
        <v>317</v>
      </c>
      <c r="B145">
        <v>127</v>
      </c>
      <c r="C145">
        <v>127</v>
      </c>
      <c r="D145">
        <v>1474</v>
      </c>
      <c r="E145">
        <v>1.43</v>
      </c>
      <c r="F145">
        <v>85834</v>
      </c>
      <c r="G145">
        <v>83.05</v>
      </c>
      <c r="I145" t="s">
        <v>296</v>
      </c>
      <c r="K145" t="s">
        <v>296</v>
      </c>
    </row>
    <row r="146" spans="1:11" x14ac:dyDescent="0.3">
      <c r="A146" t="s">
        <v>317</v>
      </c>
      <c r="B146">
        <v>128</v>
      </c>
      <c r="C146">
        <v>128</v>
      </c>
      <c r="D146">
        <v>685</v>
      </c>
      <c r="E146">
        <v>0.66</v>
      </c>
      <c r="F146">
        <v>86519</v>
      </c>
      <c r="G146">
        <v>83.71</v>
      </c>
      <c r="I146" t="s">
        <v>296</v>
      </c>
      <c r="K146" t="s">
        <v>296</v>
      </c>
    </row>
    <row r="147" spans="1:11" x14ac:dyDescent="0.3">
      <c r="A147" t="s">
        <v>317</v>
      </c>
      <c r="B147">
        <v>129</v>
      </c>
      <c r="C147">
        <v>129</v>
      </c>
      <c r="D147">
        <v>884</v>
      </c>
      <c r="E147">
        <v>0.86</v>
      </c>
      <c r="F147">
        <v>87403</v>
      </c>
      <c r="G147">
        <v>84.57</v>
      </c>
      <c r="I147" t="s">
        <v>296</v>
      </c>
      <c r="K147" t="s">
        <v>296</v>
      </c>
    </row>
    <row r="148" spans="1:11" x14ac:dyDescent="0.3">
      <c r="A148" t="s">
        <v>317</v>
      </c>
      <c r="B148">
        <v>130</v>
      </c>
      <c r="C148">
        <v>130</v>
      </c>
      <c r="D148">
        <v>757</v>
      </c>
      <c r="E148">
        <v>0.73</v>
      </c>
      <c r="F148">
        <v>88160</v>
      </c>
      <c r="G148">
        <v>85.3</v>
      </c>
      <c r="I148" t="s">
        <v>296</v>
      </c>
      <c r="K148" t="s">
        <v>296</v>
      </c>
    </row>
    <row r="149" spans="1:11" x14ac:dyDescent="0.3">
      <c r="A149" t="s">
        <v>317</v>
      </c>
      <c r="B149">
        <v>131</v>
      </c>
      <c r="C149">
        <v>131</v>
      </c>
      <c r="D149">
        <v>2424</v>
      </c>
      <c r="E149">
        <v>2.35</v>
      </c>
      <c r="F149">
        <v>90584</v>
      </c>
      <c r="G149">
        <v>87.65</v>
      </c>
      <c r="I149" t="s">
        <v>296</v>
      </c>
      <c r="K149" t="s">
        <v>296</v>
      </c>
    </row>
    <row r="150" spans="1:11" x14ac:dyDescent="0.3">
      <c r="A150" t="s">
        <v>317</v>
      </c>
      <c r="B150">
        <v>132</v>
      </c>
      <c r="C150">
        <v>132</v>
      </c>
      <c r="D150">
        <v>2340</v>
      </c>
      <c r="E150">
        <v>2.2599999999999998</v>
      </c>
      <c r="F150">
        <v>92924</v>
      </c>
      <c r="G150">
        <v>89.91</v>
      </c>
      <c r="I150" t="s">
        <v>296</v>
      </c>
      <c r="K150" t="s">
        <v>296</v>
      </c>
    </row>
    <row r="151" spans="1:11" x14ac:dyDescent="0.3">
      <c r="A151" t="s">
        <v>317</v>
      </c>
      <c r="B151">
        <v>133</v>
      </c>
      <c r="C151">
        <v>133</v>
      </c>
      <c r="D151">
        <v>418</v>
      </c>
      <c r="E151">
        <v>0.4</v>
      </c>
      <c r="F151">
        <v>93342</v>
      </c>
      <c r="G151">
        <v>90.32</v>
      </c>
      <c r="I151" t="s">
        <v>296</v>
      </c>
      <c r="K151" t="s">
        <v>296</v>
      </c>
    </row>
    <row r="152" spans="1:11" x14ac:dyDescent="0.3">
      <c r="A152" t="s">
        <v>317</v>
      </c>
      <c r="B152">
        <v>134</v>
      </c>
      <c r="C152">
        <v>134</v>
      </c>
      <c r="D152">
        <v>665</v>
      </c>
      <c r="E152">
        <v>0.64</v>
      </c>
      <c r="F152">
        <v>94007</v>
      </c>
      <c r="G152">
        <v>90.96</v>
      </c>
      <c r="I152" t="s">
        <v>296</v>
      </c>
      <c r="K152" t="s">
        <v>296</v>
      </c>
    </row>
    <row r="153" spans="1:11" x14ac:dyDescent="0.3">
      <c r="A153" t="s">
        <v>317</v>
      </c>
      <c r="B153">
        <v>135</v>
      </c>
      <c r="C153">
        <v>135</v>
      </c>
      <c r="D153">
        <v>859</v>
      </c>
      <c r="E153">
        <v>0.83</v>
      </c>
      <c r="F153">
        <v>94866</v>
      </c>
      <c r="G153">
        <v>91.79</v>
      </c>
      <c r="I153" t="s">
        <v>296</v>
      </c>
      <c r="K153" t="s">
        <v>296</v>
      </c>
    </row>
    <row r="154" spans="1:11" x14ac:dyDescent="0.3">
      <c r="A154" t="s">
        <v>317</v>
      </c>
      <c r="B154">
        <v>136</v>
      </c>
      <c r="C154">
        <v>136</v>
      </c>
      <c r="D154">
        <v>1078</v>
      </c>
      <c r="E154">
        <v>1.04</v>
      </c>
      <c r="F154">
        <v>95944</v>
      </c>
      <c r="G154">
        <v>92.83</v>
      </c>
      <c r="I154" t="s">
        <v>296</v>
      </c>
      <c r="K154" t="s">
        <v>296</v>
      </c>
    </row>
    <row r="155" spans="1:11" x14ac:dyDescent="0.3">
      <c r="A155" t="s">
        <v>317</v>
      </c>
      <c r="B155">
        <v>137</v>
      </c>
      <c r="C155">
        <v>137</v>
      </c>
      <c r="D155">
        <v>2858</v>
      </c>
      <c r="E155">
        <v>2.77</v>
      </c>
      <c r="F155">
        <v>98802</v>
      </c>
      <c r="G155">
        <v>95.6</v>
      </c>
      <c r="I155" t="s">
        <v>296</v>
      </c>
      <c r="K155" t="s">
        <v>296</v>
      </c>
    </row>
    <row r="156" spans="1:11" x14ac:dyDescent="0.3">
      <c r="A156" t="s">
        <v>317</v>
      </c>
      <c r="B156">
        <v>138</v>
      </c>
      <c r="C156">
        <v>138</v>
      </c>
      <c r="D156">
        <v>1196</v>
      </c>
      <c r="E156">
        <v>1.1599999999999999</v>
      </c>
      <c r="F156">
        <v>99998</v>
      </c>
      <c r="G156">
        <v>96.76</v>
      </c>
      <c r="I156" t="s">
        <v>296</v>
      </c>
      <c r="K156" t="s">
        <v>296</v>
      </c>
    </row>
    <row r="157" spans="1:11" x14ac:dyDescent="0.3">
      <c r="A157" t="s">
        <v>317</v>
      </c>
      <c r="B157">
        <v>139</v>
      </c>
      <c r="C157">
        <v>139</v>
      </c>
      <c r="D157">
        <v>1233</v>
      </c>
      <c r="E157">
        <v>1.19</v>
      </c>
      <c r="F157">
        <v>101231</v>
      </c>
      <c r="G157">
        <v>97.95</v>
      </c>
      <c r="I157" t="s">
        <v>296</v>
      </c>
      <c r="K157" t="s">
        <v>296</v>
      </c>
    </row>
    <row r="158" spans="1:11" x14ac:dyDescent="0.3">
      <c r="A158" t="s">
        <v>317</v>
      </c>
      <c r="B158">
        <v>140</v>
      </c>
      <c r="C158">
        <v>140</v>
      </c>
      <c r="D158">
        <v>330</v>
      </c>
      <c r="E158">
        <v>0.32</v>
      </c>
      <c r="F158">
        <v>101561</v>
      </c>
      <c r="G158">
        <v>98.27</v>
      </c>
      <c r="I158" t="s">
        <v>296</v>
      </c>
      <c r="K158" t="s">
        <v>296</v>
      </c>
    </row>
    <row r="159" spans="1:11" x14ac:dyDescent="0.3">
      <c r="A159" t="s">
        <v>317</v>
      </c>
      <c r="B159">
        <v>999</v>
      </c>
      <c r="C159">
        <v>999</v>
      </c>
      <c r="D159">
        <v>1790</v>
      </c>
      <c r="E159">
        <v>1.73</v>
      </c>
      <c r="F159">
        <v>103351</v>
      </c>
      <c r="G159">
        <v>100</v>
      </c>
      <c r="I159" t="s">
        <v>296</v>
      </c>
      <c r="K159" t="s">
        <v>296</v>
      </c>
    </row>
    <row r="160" spans="1:11" x14ac:dyDescent="0.3">
      <c r="A160" t="s">
        <v>314</v>
      </c>
      <c r="C160" t="s">
        <v>296</v>
      </c>
      <c r="D160">
        <v>103351</v>
      </c>
      <c r="E160">
        <v>100</v>
      </c>
      <c r="F160">
        <v>103351</v>
      </c>
      <c r="G160">
        <v>100</v>
      </c>
      <c r="H160">
        <v>1</v>
      </c>
      <c r="I160">
        <v>1</v>
      </c>
      <c r="K160" t="s">
        <v>296</v>
      </c>
    </row>
    <row r="161" spans="1:11" x14ac:dyDescent="0.3">
      <c r="A161" t="s">
        <v>315</v>
      </c>
      <c r="C161" t="s">
        <v>296</v>
      </c>
      <c r="D161">
        <v>100625</v>
      </c>
      <c r="E161">
        <v>97.36</v>
      </c>
      <c r="F161">
        <v>100625</v>
      </c>
      <c r="G161">
        <v>97.36</v>
      </c>
      <c r="I161" t="s">
        <v>296</v>
      </c>
      <c r="J161">
        <v>0</v>
      </c>
      <c r="K161">
        <v>0</v>
      </c>
    </row>
    <row r="162" spans="1:11" x14ac:dyDescent="0.3">
      <c r="A162" t="s">
        <v>315</v>
      </c>
      <c r="C162" t="s">
        <v>296</v>
      </c>
      <c r="D162">
        <v>2726</v>
      </c>
      <c r="E162">
        <v>2.64</v>
      </c>
      <c r="F162">
        <v>103351</v>
      </c>
      <c r="G162">
        <v>100</v>
      </c>
      <c r="I162" t="s">
        <v>296</v>
      </c>
      <c r="J162">
        <v>1</v>
      </c>
      <c r="K162">
        <v>1</v>
      </c>
    </row>
    <row r="165" spans="1:11" s="1" customFormat="1" x14ac:dyDescent="0.3">
      <c r="A165" s="1" t="s">
        <v>278</v>
      </c>
      <c r="B165" s="1" t="s">
        <v>318</v>
      </c>
      <c r="C165" s="1" t="s">
        <v>46</v>
      </c>
      <c r="D165" s="1" t="s">
        <v>307</v>
      </c>
      <c r="E165" s="1" t="s">
        <v>308</v>
      </c>
      <c r="F165" s="1" t="s">
        <v>309</v>
      </c>
      <c r="G165" s="1" t="s">
        <v>310</v>
      </c>
      <c r="H165" s="1" t="s">
        <v>311</v>
      </c>
      <c r="I165" s="1" t="s">
        <v>66</v>
      </c>
      <c r="J165" s="1" t="s">
        <v>312</v>
      </c>
      <c r="K165" s="1" t="s">
        <v>38</v>
      </c>
    </row>
    <row r="166" spans="1:11" x14ac:dyDescent="0.3">
      <c r="A166" t="s">
        <v>319</v>
      </c>
      <c r="B166" t="s">
        <v>320</v>
      </c>
      <c r="C166" s="7">
        <v>43854</v>
      </c>
      <c r="D166">
        <v>6</v>
      </c>
      <c r="E166">
        <v>0.01</v>
      </c>
      <c r="F166">
        <v>6</v>
      </c>
      <c r="G166">
        <v>0.01</v>
      </c>
      <c r="I166" t="s">
        <v>296</v>
      </c>
      <c r="K166" t="s">
        <v>296</v>
      </c>
    </row>
    <row r="167" spans="1:11" x14ac:dyDescent="0.3">
      <c r="A167" t="s">
        <v>319</v>
      </c>
      <c r="B167" t="s">
        <v>321</v>
      </c>
      <c r="C167" s="7">
        <v>43861</v>
      </c>
      <c r="D167">
        <v>3</v>
      </c>
      <c r="E167">
        <v>0</v>
      </c>
      <c r="F167">
        <v>9</v>
      </c>
      <c r="G167">
        <v>0.01</v>
      </c>
      <c r="I167" t="s">
        <v>296</v>
      </c>
      <c r="K167" t="s">
        <v>296</v>
      </c>
    </row>
    <row r="168" spans="1:11" x14ac:dyDescent="0.3">
      <c r="A168" t="s">
        <v>319</v>
      </c>
      <c r="B168" t="s">
        <v>322</v>
      </c>
      <c r="C168" s="7">
        <v>43868</v>
      </c>
      <c r="D168">
        <v>1</v>
      </c>
      <c r="E168">
        <v>0</v>
      </c>
      <c r="F168">
        <v>10</v>
      </c>
      <c r="G168">
        <v>0.01</v>
      </c>
      <c r="I168" t="s">
        <v>296</v>
      </c>
      <c r="K168" t="s">
        <v>296</v>
      </c>
    </row>
    <row r="169" spans="1:11" x14ac:dyDescent="0.3">
      <c r="A169" t="s">
        <v>319</v>
      </c>
      <c r="B169" t="s">
        <v>323</v>
      </c>
      <c r="C169" s="7">
        <v>43875</v>
      </c>
      <c r="D169">
        <v>2</v>
      </c>
      <c r="E169">
        <v>0</v>
      </c>
      <c r="F169">
        <v>12</v>
      </c>
      <c r="G169">
        <v>0.01</v>
      </c>
      <c r="I169" t="s">
        <v>296</v>
      </c>
      <c r="K169" t="s">
        <v>296</v>
      </c>
    </row>
    <row r="170" spans="1:11" x14ac:dyDescent="0.3">
      <c r="A170" t="s">
        <v>319</v>
      </c>
      <c r="B170" t="s">
        <v>324</v>
      </c>
      <c r="C170" s="7">
        <v>43882</v>
      </c>
      <c r="D170">
        <v>5</v>
      </c>
      <c r="E170">
        <v>0.01</v>
      </c>
      <c r="F170">
        <v>17</v>
      </c>
      <c r="G170">
        <v>0.02</v>
      </c>
      <c r="I170" t="s">
        <v>296</v>
      </c>
      <c r="K170" t="s">
        <v>296</v>
      </c>
    </row>
    <row r="171" spans="1:11" x14ac:dyDescent="0.3">
      <c r="A171" t="s">
        <v>319</v>
      </c>
      <c r="B171" t="s">
        <v>325</v>
      </c>
      <c r="C171" s="7">
        <v>43889</v>
      </c>
      <c r="D171">
        <v>4</v>
      </c>
      <c r="E171">
        <v>0</v>
      </c>
      <c r="F171">
        <v>21</v>
      </c>
      <c r="G171">
        <v>0.02</v>
      </c>
      <c r="I171" t="s">
        <v>296</v>
      </c>
      <c r="K171" t="s">
        <v>296</v>
      </c>
    </row>
    <row r="172" spans="1:11" x14ac:dyDescent="0.3">
      <c r="A172" t="s">
        <v>319</v>
      </c>
      <c r="B172" t="s">
        <v>326</v>
      </c>
      <c r="C172" s="7">
        <v>43896</v>
      </c>
      <c r="D172">
        <v>52</v>
      </c>
      <c r="E172">
        <v>0.06</v>
      </c>
      <c r="F172">
        <v>73</v>
      </c>
      <c r="G172">
        <v>0.08</v>
      </c>
      <c r="I172" t="s">
        <v>296</v>
      </c>
      <c r="K172" t="s">
        <v>296</v>
      </c>
    </row>
    <row r="173" spans="1:11" x14ac:dyDescent="0.3">
      <c r="A173" t="s">
        <v>319</v>
      </c>
      <c r="B173" t="s">
        <v>327</v>
      </c>
      <c r="C173" s="7">
        <v>43903</v>
      </c>
      <c r="D173">
        <v>199</v>
      </c>
      <c r="E173">
        <v>0.22</v>
      </c>
      <c r="F173">
        <v>272</v>
      </c>
      <c r="G173">
        <v>0.3</v>
      </c>
      <c r="I173" t="s">
        <v>296</v>
      </c>
      <c r="K173" t="s">
        <v>296</v>
      </c>
    </row>
    <row r="174" spans="1:11" x14ac:dyDescent="0.3">
      <c r="A174" t="s">
        <v>319</v>
      </c>
      <c r="B174" t="s">
        <v>328</v>
      </c>
      <c r="C174" s="7">
        <v>43910</v>
      </c>
      <c r="D174">
        <v>534</v>
      </c>
      <c r="E174">
        <v>0.59</v>
      </c>
      <c r="F174">
        <v>806</v>
      </c>
      <c r="G174">
        <v>0.89</v>
      </c>
      <c r="I174" t="s">
        <v>296</v>
      </c>
      <c r="K174" t="s">
        <v>296</v>
      </c>
    </row>
    <row r="175" spans="1:11" x14ac:dyDescent="0.3">
      <c r="A175" t="s">
        <v>319</v>
      </c>
      <c r="B175" t="s">
        <v>329</v>
      </c>
      <c r="C175" s="7">
        <v>43917</v>
      </c>
      <c r="D175">
        <v>598</v>
      </c>
      <c r="E175">
        <v>0.66</v>
      </c>
      <c r="F175">
        <v>1404</v>
      </c>
      <c r="G175">
        <v>1.54</v>
      </c>
      <c r="I175" t="s">
        <v>296</v>
      </c>
      <c r="K175" t="s">
        <v>296</v>
      </c>
    </row>
    <row r="176" spans="1:11" x14ac:dyDescent="0.3">
      <c r="A176" t="s">
        <v>319</v>
      </c>
      <c r="B176" t="s">
        <v>330</v>
      </c>
      <c r="C176" s="7">
        <v>43924</v>
      </c>
      <c r="D176">
        <v>887</v>
      </c>
      <c r="E176">
        <v>0.98</v>
      </c>
      <c r="F176">
        <v>2291</v>
      </c>
      <c r="G176">
        <v>2.52</v>
      </c>
      <c r="I176" t="s">
        <v>296</v>
      </c>
      <c r="K176" t="s">
        <v>296</v>
      </c>
    </row>
    <row r="177" spans="1:11" x14ac:dyDescent="0.3">
      <c r="A177" t="s">
        <v>319</v>
      </c>
      <c r="B177" t="s">
        <v>331</v>
      </c>
      <c r="C177" s="7">
        <v>43931</v>
      </c>
      <c r="D177">
        <v>1089</v>
      </c>
      <c r="E177">
        <v>1.2</v>
      </c>
      <c r="F177">
        <v>3380</v>
      </c>
      <c r="G177">
        <v>3.72</v>
      </c>
      <c r="I177" t="s">
        <v>296</v>
      </c>
      <c r="K177" t="s">
        <v>296</v>
      </c>
    </row>
    <row r="178" spans="1:11" x14ac:dyDescent="0.3">
      <c r="A178" t="s">
        <v>319</v>
      </c>
      <c r="B178" t="s">
        <v>332</v>
      </c>
      <c r="C178" s="7">
        <v>43938</v>
      </c>
      <c r="D178">
        <v>1614</v>
      </c>
      <c r="E178">
        <v>1.77</v>
      </c>
      <c r="F178">
        <v>4994</v>
      </c>
      <c r="G178">
        <v>5.49</v>
      </c>
      <c r="I178" t="s">
        <v>296</v>
      </c>
      <c r="K178" t="s">
        <v>296</v>
      </c>
    </row>
    <row r="179" spans="1:11" x14ac:dyDescent="0.3">
      <c r="A179" t="s">
        <v>319</v>
      </c>
      <c r="B179" t="s">
        <v>333</v>
      </c>
      <c r="C179" s="7">
        <v>43945</v>
      </c>
      <c r="D179">
        <v>1330</v>
      </c>
      <c r="E179">
        <v>1.46</v>
      </c>
      <c r="F179">
        <v>6324</v>
      </c>
      <c r="G179">
        <v>6.95</v>
      </c>
      <c r="I179" t="s">
        <v>296</v>
      </c>
      <c r="K179" t="s">
        <v>296</v>
      </c>
    </row>
    <row r="180" spans="1:11" x14ac:dyDescent="0.3">
      <c r="A180" t="s">
        <v>319</v>
      </c>
      <c r="B180" t="s">
        <v>334</v>
      </c>
      <c r="C180" s="7">
        <v>43952</v>
      </c>
      <c r="D180">
        <v>1266</v>
      </c>
      <c r="E180">
        <v>1.39</v>
      </c>
      <c r="F180">
        <v>7590</v>
      </c>
      <c r="G180">
        <v>8.34</v>
      </c>
      <c r="I180" t="s">
        <v>296</v>
      </c>
      <c r="K180" t="s">
        <v>296</v>
      </c>
    </row>
    <row r="181" spans="1:11" x14ac:dyDescent="0.3">
      <c r="A181" t="s">
        <v>319</v>
      </c>
      <c r="B181" t="s">
        <v>335</v>
      </c>
      <c r="C181" s="7">
        <v>43959</v>
      </c>
      <c r="D181">
        <v>988</v>
      </c>
      <c r="E181">
        <v>1.0900000000000001</v>
      </c>
      <c r="F181">
        <v>8578</v>
      </c>
      <c r="G181">
        <v>9.43</v>
      </c>
      <c r="I181" t="s">
        <v>296</v>
      </c>
      <c r="K181" t="s">
        <v>296</v>
      </c>
    </row>
    <row r="182" spans="1:11" x14ac:dyDescent="0.3">
      <c r="A182" t="s">
        <v>319</v>
      </c>
      <c r="B182" t="s">
        <v>336</v>
      </c>
      <c r="C182" s="7">
        <v>43966</v>
      </c>
      <c r="D182">
        <v>1132</v>
      </c>
      <c r="E182">
        <v>1.24</v>
      </c>
      <c r="F182">
        <v>9710</v>
      </c>
      <c r="G182">
        <v>10.67</v>
      </c>
      <c r="I182" t="s">
        <v>296</v>
      </c>
      <c r="K182" t="s">
        <v>296</v>
      </c>
    </row>
    <row r="183" spans="1:11" x14ac:dyDescent="0.3">
      <c r="A183" t="s">
        <v>319</v>
      </c>
      <c r="B183" t="s">
        <v>337</v>
      </c>
      <c r="C183" s="7">
        <v>43973</v>
      </c>
      <c r="D183">
        <v>1205</v>
      </c>
      <c r="E183">
        <v>1.32</v>
      </c>
      <c r="F183">
        <v>10915</v>
      </c>
      <c r="G183">
        <v>12</v>
      </c>
      <c r="I183" t="s">
        <v>296</v>
      </c>
      <c r="K183" t="s">
        <v>296</v>
      </c>
    </row>
    <row r="184" spans="1:11" x14ac:dyDescent="0.3">
      <c r="A184" t="s">
        <v>319</v>
      </c>
      <c r="B184" t="s">
        <v>338</v>
      </c>
      <c r="C184" s="7">
        <v>43980</v>
      </c>
      <c r="D184">
        <v>1042</v>
      </c>
      <c r="E184">
        <v>1.1499999999999999</v>
      </c>
      <c r="F184">
        <v>11957</v>
      </c>
      <c r="G184">
        <v>13.14</v>
      </c>
      <c r="I184" t="s">
        <v>296</v>
      </c>
      <c r="K184" t="s">
        <v>296</v>
      </c>
    </row>
    <row r="185" spans="1:11" x14ac:dyDescent="0.3">
      <c r="A185" t="s">
        <v>319</v>
      </c>
      <c r="B185" t="s">
        <v>339</v>
      </c>
      <c r="C185" s="7">
        <v>43987</v>
      </c>
      <c r="D185">
        <v>807</v>
      </c>
      <c r="E185">
        <v>0.89</v>
      </c>
      <c r="F185">
        <v>12764</v>
      </c>
      <c r="G185">
        <v>14.03</v>
      </c>
      <c r="I185" t="s">
        <v>296</v>
      </c>
      <c r="K185" t="s">
        <v>296</v>
      </c>
    </row>
    <row r="186" spans="1:11" x14ac:dyDescent="0.3">
      <c r="A186" t="s">
        <v>319</v>
      </c>
      <c r="B186" t="s">
        <v>340</v>
      </c>
      <c r="C186" s="7">
        <v>43994</v>
      </c>
      <c r="D186">
        <v>561</v>
      </c>
      <c r="E186">
        <v>0.62</v>
      </c>
      <c r="F186">
        <v>13325</v>
      </c>
      <c r="G186">
        <v>14.65</v>
      </c>
      <c r="I186" t="s">
        <v>296</v>
      </c>
      <c r="K186" t="s">
        <v>296</v>
      </c>
    </row>
    <row r="187" spans="1:11" x14ac:dyDescent="0.3">
      <c r="A187" t="s">
        <v>319</v>
      </c>
      <c r="B187" t="s">
        <v>341</v>
      </c>
      <c r="C187" s="7">
        <v>44001</v>
      </c>
      <c r="D187">
        <v>443</v>
      </c>
      <c r="E187">
        <v>0.49</v>
      </c>
      <c r="F187">
        <v>13768</v>
      </c>
      <c r="G187">
        <v>15.14</v>
      </c>
      <c r="I187" t="s">
        <v>296</v>
      </c>
      <c r="K187" t="s">
        <v>296</v>
      </c>
    </row>
    <row r="188" spans="1:11" x14ac:dyDescent="0.3">
      <c r="A188" t="s">
        <v>319</v>
      </c>
      <c r="B188" t="s">
        <v>342</v>
      </c>
      <c r="C188" s="7">
        <v>44008</v>
      </c>
      <c r="D188">
        <v>368</v>
      </c>
      <c r="E188">
        <v>0.4</v>
      </c>
      <c r="F188">
        <v>14136</v>
      </c>
      <c r="G188">
        <v>15.54</v>
      </c>
      <c r="I188" t="s">
        <v>296</v>
      </c>
      <c r="K188" t="s">
        <v>296</v>
      </c>
    </row>
    <row r="189" spans="1:11" x14ac:dyDescent="0.3">
      <c r="A189" t="s">
        <v>319</v>
      </c>
      <c r="B189" t="s">
        <v>343</v>
      </c>
      <c r="C189" s="7">
        <v>44015</v>
      </c>
      <c r="D189">
        <v>320</v>
      </c>
      <c r="E189">
        <v>0.35</v>
      </c>
      <c r="F189">
        <v>14456</v>
      </c>
      <c r="G189">
        <v>15.89</v>
      </c>
      <c r="I189" t="s">
        <v>296</v>
      </c>
      <c r="K189" t="s">
        <v>296</v>
      </c>
    </row>
    <row r="190" spans="1:11" x14ac:dyDescent="0.3">
      <c r="A190" t="s">
        <v>319</v>
      </c>
      <c r="B190" t="s">
        <v>344</v>
      </c>
      <c r="C190" s="7">
        <v>44022</v>
      </c>
      <c r="D190">
        <v>273</v>
      </c>
      <c r="E190">
        <v>0.3</v>
      </c>
      <c r="F190">
        <v>14729</v>
      </c>
      <c r="G190">
        <v>16.190000000000001</v>
      </c>
      <c r="I190" t="s">
        <v>296</v>
      </c>
      <c r="K190" t="s">
        <v>296</v>
      </c>
    </row>
    <row r="191" spans="1:11" x14ac:dyDescent="0.3">
      <c r="A191" t="s">
        <v>319</v>
      </c>
      <c r="B191" t="s">
        <v>345</v>
      </c>
      <c r="C191" s="7">
        <v>44029</v>
      </c>
      <c r="D191">
        <v>204</v>
      </c>
      <c r="E191">
        <v>0.22</v>
      </c>
      <c r="F191">
        <v>14933</v>
      </c>
      <c r="G191">
        <v>16.420000000000002</v>
      </c>
      <c r="I191" t="s">
        <v>296</v>
      </c>
      <c r="K191" t="s">
        <v>296</v>
      </c>
    </row>
    <row r="192" spans="1:11" x14ac:dyDescent="0.3">
      <c r="A192" t="s">
        <v>319</v>
      </c>
      <c r="B192" t="s">
        <v>346</v>
      </c>
      <c r="C192" s="7">
        <v>44036</v>
      </c>
      <c r="D192">
        <v>146</v>
      </c>
      <c r="E192">
        <v>0.16</v>
      </c>
      <c r="F192">
        <v>15079</v>
      </c>
      <c r="G192">
        <v>16.579999999999998</v>
      </c>
      <c r="I192" t="s">
        <v>296</v>
      </c>
      <c r="K192" t="s">
        <v>296</v>
      </c>
    </row>
    <row r="193" spans="1:11" x14ac:dyDescent="0.3">
      <c r="A193" t="s">
        <v>319</v>
      </c>
      <c r="B193" t="s">
        <v>347</v>
      </c>
      <c r="C193" s="7">
        <v>44043</v>
      </c>
      <c r="D193">
        <v>115</v>
      </c>
      <c r="E193">
        <v>0.13</v>
      </c>
      <c r="F193">
        <v>15194</v>
      </c>
      <c r="G193">
        <v>16.7</v>
      </c>
      <c r="I193" t="s">
        <v>296</v>
      </c>
      <c r="K193" t="s">
        <v>296</v>
      </c>
    </row>
    <row r="194" spans="1:11" x14ac:dyDescent="0.3">
      <c r="A194" t="s">
        <v>319</v>
      </c>
      <c r="B194" t="s">
        <v>348</v>
      </c>
      <c r="C194" s="7">
        <v>44050</v>
      </c>
      <c r="D194">
        <v>124</v>
      </c>
      <c r="E194">
        <v>0.14000000000000001</v>
      </c>
      <c r="F194">
        <v>15318</v>
      </c>
      <c r="G194">
        <v>16.84</v>
      </c>
      <c r="I194" t="s">
        <v>296</v>
      </c>
      <c r="K194" t="s">
        <v>296</v>
      </c>
    </row>
    <row r="195" spans="1:11" x14ac:dyDescent="0.3">
      <c r="A195" t="s">
        <v>319</v>
      </c>
      <c r="B195" t="s">
        <v>349</v>
      </c>
      <c r="C195" s="7">
        <v>44057</v>
      </c>
      <c r="D195">
        <v>143</v>
      </c>
      <c r="E195">
        <v>0.16</v>
      </c>
      <c r="F195">
        <v>15461</v>
      </c>
      <c r="G195">
        <v>17</v>
      </c>
      <c r="I195" t="s">
        <v>296</v>
      </c>
      <c r="K195" t="s">
        <v>296</v>
      </c>
    </row>
    <row r="196" spans="1:11" x14ac:dyDescent="0.3">
      <c r="A196" t="s">
        <v>319</v>
      </c>
      <c r="B196" t="s">
        <v>350</v>
      </c>
      <c r="C196" s="7">
        <v>44064</v>
      </c>
      <c r="D196">
        <v>191</v>
      </c>
      <c r="E196">
        <v>0.21</v>
      </c>
      <c r="F196">
        <v>15652</v>
      </c>
      <c r="G196">
        <v>17.21</v>
      </c>
      <c r="I196" t="s">
        <v>296</v>
      </c>
      <c r="K196" t="s">
        <v>296</v>
      </c>
    </row>
    <row r="197" spans="1:11" x14ac:dyDescent="0.3">
      <c r="A197" t="s">
        <v>319</v>
      </c>
      <c r="B197" t="s">
        <v>351</v>
      </c>
      <c r="C197" s="7">
        <v>44071</v>
      </c>
      <c r="D197">
        <v>278</v>
      </c>
      <c r="E197">
        <v>0.31</v>
      </c>
      <c r="F197">
        <v>15930</v>
      </c>
      <c r="G197">
        <v>17.510000000000002</v>
      </c>
      <c r="I197" t="s">
        <v>296</v>
      </c>
      <c r="K197" t="s">
        <v>296</v>
      </c>
    </row>
    <row r="198" spans="1:11" x14ac:dyDescent="0.3">
      <c r="A198" t="s">
        <v>319</v>
      </c>
      <c r="B198" t="s">
        <v>352</v>
      </c>
      <c r="C198" s="7">
        <v>44078</v>
      </c>
      <c r="D198">
        <v>385</v>
      </c>
      <c r="E198">
        <v>0.42</v>
      </c>
      <c r="F198">
        <v>16315</v>
      </c>
      <c r="G198">
        <v>17.940000000000001</v>
      </c>
      <c r="I198" t="s">
        <v>296</v>
      </c>
      <c r="K198" t="s">
        <v>296</v>
      </c>
    </row>
    <row r="199" spans="1:11" x14ac:dyDescent="0.3">
      <c r="A199" t="s">
        <v>319</v>
      </c>
      <c r="B199" t="s">
        <v>353</v>
      </c>
      <c r="C199" s="7">
        <v>44085</v>
      </c>
      <c r="D199">
        <v>606</v>
      </c>
      <c r="E199">
        <v>0.67</v>
      </c>
      <c r="F199">
        <v>16921</v>
      </c>
      <c r="G199">
        <v>18.600000000000001</v>
      </c>
      <c r="I199" t="s">
        <v>296</v>
      </c>
      <c r="K199" t="s">
        <v>296</v>
      </c>
    </row>
    <row r="200" spans="1:11" x14ac:dyDescent="0.3">
      <c r="A200" t="s">
        <v>319</v>
      </c>
      <c r="B200" t="s">
        <v>354</v>
      </c>
      <c r="C200" s="7">
        <v>44092</v>
      </c>
      <c r="D200">
        <v>1109</v>
      </c>
      <c r="E200">
        <v>1.22</v>
      </c>
      <c r="F200">
        <v>18030</v>
      </c>
      <c r="G200">
        <v>19.82</v>
      </c>
      <c r="I200" t="s">
        <v>296</v>
      </c>
      <c r="K200" t="s">
        <v>296</v>
      </c>
    </row>
    <row r="201" spans="1:11" x14ac:dyDescent="0.3">
      <c r="A201" t="s">
        <v>319</v>
      </c>
      <c r="B201" t="s">
        <v>355</v>
      </c>
      <c r="C201" s="7">
        <v>44099</v>
      </c>
      <c r="D201">
        <v>1776</v>
      </c>
      <c r="E201">
        <v>1.95</v>
      </c>
      <c r="F201">
        <v>19806</v>
      </c>
      <c r="G201">
        <v>21.77</v>
      </c>
      <c r="I201" t="s">
        <v>296</v>
      </c>
      <c r="K201" t="s">
        <v>296</v>
      </c>
    </row>
    <row r="202" spans="1:11" x14ac:dyDescent="0.3">
      <c r="A202" t="s">
        <v>319</v>
      </c>
      <c r="B202" t="s">
        <v>356</v>
      </c>
      <c r="C202" s="7">
        <v>44106</v>
      </c>
      <c r="D202">
        <v>1893</v>
      </c>
      <c r="E202">
        <v>2.08</v>
      </c>
      <c r="F202">
        <v>21699</v>
      </c>
      <c r="G202">
        <v>23.85</v>
      </c>
      <c r="I202" t="s">
        <v>296</v>
      </c>
      <c r="K202" t="s">
        <v>296</v>
      </c>
    </row>
    <row r="203" spans="1:11" x14ac:dyDescent="0.3">
      <c r="A203" t="s">
        <v>319</v>
      </c>
      <c r="B203" t="s">
        <v>357</v>
      </c>
      <c r="C203" s="7">
        <v>44113</v>
      </c>
      <c r="D203">
        <v>1698</v>
      </c>
      <c r="E203">
        <v>1.87</v>
      </c>
      <c r="F203">
        <v>23397</v>
      </c>
      <c r="G203">
        <v>25.72</v>
      </c>
      <c r="I203" t="s">
        <v>296</v>
      </c>
      <c r="K203" t="s">
        <v>296</v>
      </c>
    </row>
    <row r="204" spans="1:11" x14ac:dyDescent="0.3">
      <c r="A204" t="s">
        <v>319</v>
      </c>
      <c r="B204" t="s">
        <v>358</v>
      </c>
      <c r="C204" s="7">
        <v>44120</v>
      </c>
      <c r="D204">
        <v>1900</v>
      </c>
      <c r="E204">
        <v>2.09</v>
      </c>
      <c r="F204">
        <v>25297</v>
      </c>
      <c r="G204">
        <v>27.81</v>
      </c>
      <c r="I204" t="s">
        <v>296</v>
      </c>
      <c r="K204" t="s">
        <v>296</v>
      </c>
    </row>
    <row r="205" spans="1:11" x14ac:dyDescent="0.3">
      <c r="A205" t="s">
        <v>319</v>
      </c>
      <c r="B205" t="s">
        <v>359</v>
      </c>
      <c r="C205" s="7">
        <v>44127</v>
      </c>
      <c r="D205">
        <v>2233</v>
      </c>
      <c r="E205">
        <v>2.4500000000000002</v>
      </c>
      <c r="F205">
        <v>27530</v>
      </c>
      <c r="G205">
        <v>30.26</v>
      </c>
      <c r="I205" t="s">
        <v>296</v>
      </c>
      <c r="K205" t="s">
        <v>296</v>
      </c>
    </row>
    <row r="206" spans="1:11" x14ac:dyDescent="0.3">
      <c r="A206" t="s">
        <v>319</v>
      </c>
      <c r="B206" t="s">
        <v>360</v>
      </c>
      <c r="C206" s="7">
        <v>44134</v>
      </c>
      <c r="D206">
        <v>2164</v>
      </c>
      <c r="E206">
        <v>2.38</v>
      </c>
      <c r="F206">
        <v>29694</v>
      </c>
      <c r="G206">
        <v>32.64</v>
      </c>
      <c r="I206" t="s">
        <v>296</v>
      </c>
      <c r="K206" t="s">
        <v>296</v>
      </c>
    </row>
    <row r="207" spans="1:11" x14ac:dyDescent="0.3">
      <c r="A207" t="s">
        <v>319</v>
      </c>
      <c r="B207" t="s">
        <v>361</v>
      </c>
      <c r="C207" s="7">
        <v>44141</v>
      </c>
      <c r="D207">
        <v>3161</v>
      </c>
      <c r="E207">
        <v>3.47</v>
      </c>
      <c r="F207">
        <v>32855</v>
      </c>
      <c r="G207">
        <v>36.119999999999997</v>
      </c>
      <c r="I207" t="s">
        <v>296</v>
      </c>
      <c r="K207" t="s">
        <v>296</v>
      </c>
    </row>
    <row r="208" spans="1:11" x14ac:dyDescent="0.3">
      <c r="A208" t="s">
        <v>319</v>
      </c>
      <c r="B208" t="s">
        <v>362</v>
      </c>
      <c r="C208" s="7">
        <v>44148</v>
      </c>
      <c r="D208">
        <v>3249</v>
      </c>
      <c r="E208">
        <v>3.57</v>
      </c>
      <c r="F208">
        <v>36104</v>
      </c>
      <c r="G208">
        <v>39.69</v>
      </c>
      <c r="I208" t="s">
        <v>296</v>
      </c>
      <c r="K208" t="s">
        <v>296</v>
      </c>
    </row>
    <row r="209" spans="1:11" x14ac:dyDescent="0.3">
      <c r="A209" t="s">
        <v>319</v>
      </c>
      <c r="B209" t="s">
        <v>363</v>
      </c>
      <c r="C209" s="7">
        <v>44155</v>
      </c>
      <c r="D209">
        <v>3372</v>
      </c>
      <c r="E209">
        <v>3.71</v>
      </c>
      <c r="F209">
        <v>39476</v>
      </c>
      <c r="G209">
        <v>43.4</v>
      </c>
      <c r="I209" t="s">
        <v>296</v>
      </c>
      <c r="K209" t="s">
        <v>296</v>
      </c>
    </row>
    <row r="210" spans="1:11" x14ac:dyDescent="0.3">
      <c r="A210" t="s">
        <v>319</v>
      </c>
      <c r="B210" t="s">
        <v>364</v>
      </c>
      <c r="C210" s="7">
        <v>44162</v>
      </c>
      <c r="D210">
        <v>3749</v>
      </c>
      <c r="E210">
        <v>4.12</v>
      </c>
      <c r="F210">
        <v>43225</v>
      </c>
      <c r="G210">
        <v>47.52</v>
      </c>
      <c r="I210" t="s">
        <v>296</v>
      </c>
      <c r="K210" t="s">
        <v>296</v>
      </c>
    </row>
    <row r="211" spans="1:11" x14ac:dyDescent="0.3">
      <c r="A211" t="s">
        <v>319</v>
      </c>
      <c r="B211" t="s">
        <v>365</v>
      </c>
      <c r="C211" s="7">
        <v>44169</v>
      </c>
      <c r="D211">
        <v>4065</v>
      </c>
      <c r="E211">
        <v>4.47</v>
      </c>
      <c r="F211">
        <v>47290</v>
      </c>
      <c r="G211">
        <v>51.99</v>
      </c>
      <c r="I211" t="s">
        <v>296</v>
      </c>
      <c r="K211" t="s">
        <v>296</v>
      </c>
    </row>
    <row r="212" spans="1:11" x14ac:dyDescent="0.3">
      <c r="A212" t="s">
        <v>319</v>
      </c>
      <c r="B212" t="s">
        <v>366</v>
      </c>
      <c r="C212" s="7">
        <v>44176</v>
      </c>
      <c r="D212">
        <v>4213</v>
      </c>
      <c r="E212">
        <v>4.63</v>
      </c>
      <c r="F212">
        <v>51503</v>
      </c>
      <c r="G212">
        <v>56.62</v>
      </c>
      <c r="I212" t="s">
        <v>296</v>
      </c>
      <c r="K212" t="s">
        <v>296</v>
      </c>
    </row>
    <row r="213" spans="1:11" x14ac:dyDescent="0.3">
      <c r="A213" t="s">
        <v>319</v>
      </c>
      <c r="B213" t="s">
        <v>367</v>
      </c>
      <c r="C213" s="7">
        <v>44183</v>
      </c>
      <c r="D213">
        <v>4880</v>
      </c>
      <c r="E213">
        <v>5.36</v>
      </c>
      <c r="F213">
        <v>56383</v>
      </c>
      <c r="G213">
        <v>61.98</v>
      </c>
      <c r="I213" t="s">
        <v>296</v>
      </c>
      <c r="K213" t="s">
        <v>296</v>
      </c>
    </row>
    <row r="214" spans="1:11" x14ac:dyDescent="0.3">
      <c r="A214" t="s">
        <v>319</v>
      </c>
      <c r="B214" t="s">
        <v>368</v>
      </c>
      <c r="C214" s="7">
        <v>44190</v>
      </c>
      <c r="D214">
        <v>5022</v>
      </c>
      <c r="E214">
        <v>5.52</v>
      </c>
      <c r="F214">
        <v>61405</v>
      </c>
      <c r="G214">
        <v>67.5</v>
      </c>
      <c r="I214" t="s">
        <v>296</v>
      </c>
      <c r="K214" t="s">
        <v>296</v>
      </c>
    </row>
    <row r="215" spans="1:11" x14ac:dyDescent="0.3">
      <c r="A215" t="s">
        <v>319</v>
      </c>
      <c r="B215" t="s">
        <v>369</v>
      </c>
      <c r="C215" s="7">
        <v>44197</v>
      </c>
      <c r="D215">
        <v>6312</v>
      </c>
      <c r="E215">
        <v>6.94</v>
      </c>
      <c r="F215">
        <v>67717</v>
      </c>
      <c r="G215">
        <v>74.44</v>
      </c>
      <c r="I215" t="s">
        <v>296</v>
      </c>
      <c r="K215" t="s">
        <v>296</v>
      </c>
    </row>
    <row r="216" spans="1:11" x14ac:dyDescent="0.3">
      <c r="A216" t="s">
        <v>319</v>
      </c>
      <c r="B216" t="s">
        <v>370</v>
      </c>
      <c r="C216" s="7">
        <v>44204</v>
      </c>
      <c r="D216">
        <v>6607</v>
      </c>
      <c r="E216">
        <v>7.26</v>
      </c>
      <c r="F216">
        <v>74324</v>
      </c>
      <c r="G216">
        <v>81.709999999999994</v>
      </c>
      <c r="I216" t="s">
        <v>296</v>
      </c>
      <c r="K216" t="s">
        <v>296</v>
      </c>
    </row>
    <row r="217" spans="1:11" x14ac:dyDescent="0.3">
      <c r="A217" t="s">
        <v>319</v>
      </c>
      <c r="B217" t="s">
        <v>371</v>
      </c>
      <c r="C217" s="7">
        <v>44211</v>
      </c>
      <c r="D217">
        <v>5600</v>
      </c>
      <c r="E217">
        <v>6.16</v>
      </c>
      <c r="F217">
        <v>79924</v>
      </c>
      <c r="G217">
        <v>87.86</v>
      </c>
      <c r="I217" t="s">
        <v>296</v>
      </c>
      <c r="K217" t="s">
        <v>296</v>
      </c>
    </row>
    <row r="218" spans="1:11" x14ac:dyDescent="0.3">
      <c r="A218" t="s">
        <v>319</v>
      </c>
      <c r="B218" t="s">
        <v>372</v>
      </c>
      <c r="C218" s="7">
        <v>44218</v>
      </c>
      <c r="D218">
        <v>4692</v>
      </c>
      <c r="E218">
        <v>5.16</v>
      </c>
      <c r="F218">
        <v>84616</v>
      </c>
      <c r="G218">
        <v>93.02</v>
      </c>
      <c r="I218" t="s">
        <v>296</v>
      </c>
      <c r="K218" t="s">
        <v>296</v>
      </c>
    </row>
    <row r="219" spans="1:11" x14ac:dyDescent="0.3">
      <c r="A219" t="s">
        <v>319</v>
      </c>
      <c r="B219" t="s">
        <v>373</v>
      </c>
      <c r="C219" s="7">
        <v>44225</v>
      </c>
      <c r="D219">
        <v>3639</v>
      </c>
      <c r="E219">
        <v>4</v>
      </c>
      <c r="F219">
        <v>88255</v>
      </c>
      <c r="G219">
        <v>97.02</v>
      </c>
      <c r="I219" t="s">
        <v>296</v>
      </c>
      <c r="K219" t="s">
        <v>296</v>
      </c>
    </row>
    <row r="220" spans="1:11" x14ac:dyDescent="0.3">
      <c r="A220" t="s">
        <v>319</v>
      </c>
      <c r="B220" t="s">
        <v>374</v>
      </c>
      <c r="C220" s="7">
        <v>44232</v>
      </c>
      <c r="D220">
        <v>2323</v>
      </c>
      <c r="E220">
        <v>2.5499999999999998</v>
      </c>
      <c r="F220">
        <v>90578</v>
      </c>
      <c r="G220">
        <v>99.57</v>
      </c>
      <c r="I220" t="s">
        <v>296</v>
      </c>
      <c r="K220" t="s">
        <v>296</v>
      </c>
    </row>
    <row r="221" spans="1:11" x14ac:dyDescent="0.3">
      <c r="A221" t="s">
        <v>319</v>
      </c>
      <c r="B221" t="s">
        <v>375</v>
      </c>
      <c r="C221" s="7">
        <v>44239</v>
      </c>
      <c r="D221">
        <v>387</v>
      </c>
      <c r="E221">
        <v>0.43</v>
      </c>
      <c r="F221">
        <v>90965</v>
      </c>
      <c r="G221">
        <v>100</v>
      </c>
      <c r="I221" t="s">
        <v>296</v>
      </c>
      <c r="K221" t="s">
        <v>296</v>
      </c>
    </row>
    <row r="222" spans="1:11" x14ac:dyDescent="0.3">
      <c r="A222" t="s">
        <v>314</v>
      </c>
      <c r="C222" t="s">
        <v>296</v>
      </c>
      <c r="D222">
        <v>90965</v>
      </c>
      <c r="E222">
        <v>100</v>
      </c>
      <c r="F222">
        <v>90965</v>
      </c>
      <c r="G222">
        <v>100</v>
      </c>
      <c r="H222">
        <v>1</v>
      </c>
      <c r="I222">
        <v>1</v>
      </c>
      <c r="K222" t="s">
        <v>296</v>
      </c>
    </row>
    <row r="223" spans="1:11" x14ac:dyDescent="0.3">
      <c r="A223" t="s">
        <v>315</v>
      </c>
      <c r="C223" t="s">
        <v>296</v>
      </c>
      <c r="D223">
        <v>88446</v>
      </c>
      <c r="E223">
        <v>97.23</v>
      </c>
      <c r="F223">
        <v>88446</v>
      </c>
      <c r="G223">
        <v>97.23</v>
      </c>
      <c r="I223" t="s">
        <v>296</v>
      </c>
      <c r="J223">
        <v>0</v>
      </c>
      <c r="K223">
        <v>0</v>
      </c>
    </row>
    <row r="224" spans="1:11" x14ac:dyDescent="0.3">
      <c r="A224" t="s">
        <v>315</v>
      </c>
      <c r="C224" t="s">
        <v>296</v>
      </c>
      <c r="D224">
        <v>2519</v>
      </c>
      <c r="E224">
        <v>2.77</v>
      </c>
      <c r="F224">
        <v>90965</v>
      </c>
      <c r="G224">
        <v>100</v>
      </c>
      <c r="I224" t="s">
        <v>296</v>
      </c>
      <c r="J224">
        <v>1</v>
      </c>
      <c r="K224">
        <v>1</v>
      </c>
    </row>
    <row r="227" spans="1:11" x14ac:dyDescent="0.3">
      <c r="A227" s="1" t="s">
        <v>8</v>
      </c>
    </row>
    <row r="228" spans="1:11" s="1" customFormat="1" x14ac:dyDescent="0.3">
      <c r="A228" s="1" t="s">
        <v>278</v>
      </c>
      <c r="B228" s="1" t="s">
        <v>318</v>
      </c>
      <c r="C228" s="1" t="s">
        <v>46</v>
      </c>
      <c r="D228" s="1" t="s">
        <v>307</v>
      </c>
      <c r="E228" s="1" t="s">
        <v>308</v>
      </c>
      <c r="F228" s="1" t="s">
        <v>309</v>
      </c>
      <c r="G228" s="1" t="s">
        <v>310</v>
      </c>
      <c r="H228" s="1" t="s">
        <v>311</v>
      </c>
      <c r="I228" s="1" t="s">
        <v>66</v>
      </c>
      <c r="J228" s="1" t="s">
        <v>312</v>
      </c>
      <c r="K228" s="1" t="s">
        <v>38</v>
      </c>
    </row>
    <row r="229" spans="1:11" x14ac:dyDescent="0.3">
      <c r="A229" t="s">
        <v>319</v>
      </c>
      <c r="B229" t="s">
        <v>320</v>
      </c>
      <c r="C229" s="7">
        <v>43854</v>
      </c>
      <c r="D229">
        <v>6</v>
      </c>
      <c r="E229">
        <v>0.01</v>
      </c>
      <c r="F229">
        <v>6</v>
      </c>
      <c r="G229">
        <v>0.01</v>
      </c>
      <c r="I229" t="s">
        <v>296</v>
      </c>
      <c r="K229" t="s">
        <v>296</v>
      </c>
    </row>
    <row r="230" spans="1:11" x14ac:dyDescent="0.3">
      <c r="A230" t="s">
        <v>319</v>
      </c>
      <c r="B230" t="s">
        <v>321</v>
      </c>
      <c r="C230" s="7">
        <v>43861</v>
      </c>
      <c r="D230">
        <v>3</v>
      </c>
      <c r="E230">
        <v>0</v>
      </c>
      <c r="F230">
        <v>9</v>
      </c>
      <c r="G230">
        <v>0.01</v>
      </c>
      <c r="I230" t="s">
        <v>296</v>
      </c>
      <c r="K230" t="s">
        <v>296</v>
      </c>
    </row>
    <row r="231" spans="1:11" x14ac:dyDescent="0.3">
      <c r="A231" t="s">
        <v>319</v>
      </c>
      <c r="B231" t="s">
        <v>322</v>
      </c>
      <c r="C231" s="7">
        <v>43868</v>
      </c>
      <c r="D231">
        <v>1</v>
      </c>
      <c r="E231">
        <v>0</v>
      </c>
      <c r="F231">
        <v>10</v>
      </c>
      <c r="G231">
        <v>0.01</v>
      </c>
      <c r="I231" t="s">
        <v>296</v>
      </c>
      <c r="K231" t="s">
        <v>296</v>
      </c>
    </row>
    <row r="232" spans="1:11" x14ac:dyDescent="0.3">
      <c r="A232" t="s">
        <v>319</v>
      </c>
      <c r="B232" t="s">
        <v>323</v>
      </c>
      <c r="C232" s="7">
        <v>43875</v>
      </c>
      <c r="D232">
        <v>2</v>
      </c>
      <c r="E232">
        <v>0</v>
      </c>
      <c r="F232">
        <v>12</v>
      </c>
      <c r="G232">
        <v>0.01</v>
      </c>
      <c r="I232" t="s">
        <v>296</v>
      </c>
      <c r="K232" t="s">
        <v>296</v>
      </c>
    </row>
    <row r="233" spans="1:11" x14ac:dyDescent="0.3">
      <c r="A233" t="s">
        <v>319</v>
      </c>
      <c r="B233" t="s">
        <v>324</v>
      </c>
      <c r="C233" s="7">
        <v>43882</v>
      </c>
      <c r="D233">
        <v>5</v>
      </c>
      <c r="E233">
        <v>0</v>
      </c>
      <c r="F233">
        <v>17</v>
      </c>
      <c r="G233">
        <v>0.02</v>
      </c>
      <c r="I233" t="s">
        <v>296</v>
      </c>
      <c r="K233" t="s">
        <v>296</v>
      </c>
    </row>
    <row r="234" spans="1:11" x14ac:dyDescent="0.3">
      <c r="A234" t="s">
        <v>319</v>
      </c>
      <c r="B234" t="s">
        <v>325</v>
      </c>
      <c r="C234" s="7">
        <v>43889</v>
      </c>
      <c r="D234">
        <v>4</v>
      </c>
      <c r="E234">
        <v>0</v>
      </c>
      <c r="F234">
        <v>21</v>
      </c>
      <c r="G234">
        <v>0.02</v>
      </c>
      <c r="I234" t="s">
        <v>296</v>
      </c>
      <c r="K234" t="s">
        <v>296</v>
      </c>
    </row>
    <row r="235" spans="1:11" x14ac:dyDescent="0.3">
      <c r="A235" t="s">
        <v>319</v>
      </c>
      <c r="B235" t="s">
        <v>326</v>
      </c>
      <c r="C235" s="7">
        <v>43896</v>
      </c>
      <c r="D235">
        <v>52</v>
      </c>
      <c r="E235">
        <v>0.05</v>
      </c>
      <c r="F235">
        <v>73</v>
      </c>
      <c r="G235">
        <v>7.0000000000000007E-2</v>
      </c>
      <c r="I235" t="s">
        <v>296</v>
      </c>
      <c r="K235" t="s">
        <v>296</v>
      </c>
    </row>
    <row r="236" spans="1:11" x14ac:dyDescent="0.3">
      <c r="A236" t="s">
        <v>319</v>
      </c>
      <c r="B236" t="s">
        <v>327</v>
      </c>
      <c r="C236" s="7">
        <v>43903</v>
      </c>
      <c r="D236">
        <v>199</v>
      </c>
      <c r="E236">
        <v>0.19</v>
      </c>
      <c r="F236">
        <v>272</v>
      </c>
      <c r="G236">
        <v>0.26</v>
      </c>
      <c r="I236" t="s">
        <v>296</v>
      </c>
      <c r="K236" t="s">
        <v>296</v>
      </c>
    </row>
    <row r="237" spans="1:11" x14ac:dyDescent="0.3">
      <c r="A237" t="s">
        <v>319</v>
      </c>
      <c r="B237" t="s">
        <v>328</v>
      </c>
      <c r="C237" s="7">
        <v>43910</v>
      </c>
      <c r="D237">
        <v>535</v>
      </c>
      <c r="E237">
        <v>0.52</v>
      </c>
      <c r="F237">
        <v>807</v>
      </c>
      <c r="G237">
        <v>0.78</v>
      </c>
      <c r="I237" t="s">
        <v>296</v>
      </c>
      <c r="K237" t="s">
        <v>296</v>
      </c>
    </row>
    <row r="238" spans="1:11" x14ac:dyDescent="0.3">
      <c r="A238" t="s">
        <v>319</v>
      </c>
      <c r="B238" t="s">
        <v>329</v>
      </c>
      <c r="C238" s="7">
        <v>43917</v>
      </c>
      <c r="D238">
        <v>599</v>
      </c>
      <c r="E238">
        <v>0.57999999999999996</v>
      </c>
      <c r="F238">
        <v>1406</v>
      </c>
      <c r="G238">
        <v>1.36</v>
      </c>
      <c r="I238" t="s">
        <v>296</v>
      </c>
      <c r="K238" t="s">
        <v>296</v>
      </c>
    </row>
    <row r="239" spans="1:11" x14ac:dyDescent="0.3">
      <c r="A239" t="s">
        <v>319</v>
      </c>
      <c r="B239" t="s">
        <v>330</v>
      </c>
      <c r="C239" s="7">
        <v>43924</v>
      </c>
      <c r="D239">
        <v>887</v>
      </c>
      <c r="E239">
        <v>0.86</v>
      </c>
      <c r="F239">
        <v>2293</v>
      </c>
      <c r="G239">
        <v>2.2200000000000002</v>
      </c>
      <c r="I239" t="s">
        <v>296</v>
      </c>
      <c r="K239" t="s">
        <v>296</v>
      </c>
    </row>
    <row r="240" spans="1:11" x14ac:dyDescent="0.3">
      <c r="A240" t="s">
        <v>319</v>
      </c>
      <c r="B240" t="s">
        <v>331</v>
      </c>
      <c r="C240" s="7">
        <v>43931</v>
      </c>
      <c r="D240">
        <v>1089</v>
      </c>
      <c r="E240">
        <v>1.05</v>
      </c>
      <c r="F240">
        <v>3382</v>
      </c>
      <c r="G240">
        <v>3.27</v>
      </c>
      <c r="I240" t="s">
        <v>296</v>
      </c>
      <c r="K240" t="s">
        <v>296</v>
      </c>
    </row>
    <row r="241" spans="1:11" x14ac:dyDescent="0.3">
      <c r="A241" t="s">
        <v>319</v>
      </c>
      <c r="B241" t="s">
        <v>332</v>
      </c>
      <c r="C241" s="7">
        <v>43938</v>
      </c>
      <c r="D241">
        <v>1614</v>
      </c>
      <c r="E241">
        <v>1.56</v>
      </c>
      <c r="F241">
        <v>4996</v>
      </c>
      <c r="G241">
        <v>4.83</v>
      </c>
      <c r="I241" t="s">
        <v>296</v>
      </c>
      <c r="K241" t="s">
        <v>296</v>
      </c>
    </row>
    <row r="242" spans="1:11" x14ac:dyDescent="0.3">
      <c r="A242" t="s">
        <v>319</v>
      </c>
      <c r="B242" t="s">
        <v>333</v>
      </c>
      <c r="C242" s="7">
        <v>43945</v>
      </c>
      <c r="D242">
        <v>1330</v>
      </c>
      <c r="E242">
        <v>1.29</v>
      </c>
      <c r="F242">
        <v>6326</v>
      </c>
      <c r="G242">
        <v>6.12</v>
      </c>
      <c r="I242" t="s">
        <v>296</v>
      </c>
      <c r="K242" t="s">
        <v>296</v>
      </c>
    </row>
    <row r="243" spans="1:11" x14ac:dyDescent="0.3">
      <c r="A243" t="s">
        <v>319</v>
      </c>
      <c r="B243" t="s">
        <v>334</v>
      </c>
      <c r="C243" s="7">
        <v>43952</v>
      </c>
      <c r="D243">
        <v>1266</v>
      </c>
      <c r="E243">
        <v>1.22</v>
      </c>
      <c r="F243">
        <v>7592</v>
      </c>
      <c r="G243">
        <v>7.35</v>
      </c>
      <c r="I243" t="s">
        <v>296</v>
      </c>
      <c r="K243" t="s">
        <v>296</v>
      </c>
    </row>
    <row r="244" spans="1:11" x14ac:dyDescent="0.3">
      <c r="A244" t="s">
        <v>319</v>
      </c>
      <c r="B244" t="s">
        <v>335</v>
      </c>
      <c r="C244" s="7">
        <v>43959</v>
      </c>
      <c r="D244">
        <v>988</v>
      </c>
      <c r="E244">
        <v>0.96</v>
      </c>
      <c r="F244">
        <v>8580</v>
      </c>
      <c r="G244">
        <v>8.3000000000000007</v>
      </c>
      <c r="I244" t="s">
        <v>296</v>
      </c>
      <c r="K244" t="s">
        <v>296</v>
      </c>
    </row>
    <row r="245" spans="1:11" x14ac:dyDescent="0.3">
      <c r="A245" t="s">
        <v>319</v>
      </c>
      <c r="B245" t="s">
        <v>336</v>
      </c>
      <c r="C245" s="7">
        <v>43966</v>
      </c>
      <c r="D245">
        <v>1132</v>
      </c>
      <c r="E245">
        <v>1.1000000000000001</v>
      </c>
      <c r="F245">
        <v>9712</v>
      </c>
      <c r="G245">
        <v>9.4</v>
      </c>
      <c r="I245" t="s">
        <v>296</v>
      </c>
      <c r="K245" t="s">
        <v>296</v>
      </c>
    </row>
    <row r="246" spans="1:11" x14ac:dyDescent="0.3">
      <c r="A246" t="s">
        <v>319</v>
      </c>
      <c r="B246" t="s">
        <v>337</v>
      </c>
      <c r="C246" s="7">
        <v>43973</v>
      </c>
      <c r="D246">
        <v>1205</v>
      </c>
      <c r="E246">
        <v>1.17</v>
      </c>
      <c r="F246">
        <v>10917</v>
      </c>
      <c r="G246">
        <v>10.56</v>
      </c>
      <c r="I246" t="s">
        <v>296</v>
      </c>
      <c r="K246" t="s">
        <v>296</v>
      </c>
    </row>
    <row r="247" spans="1:11" x14ac:dyDescent="0.3">
      <c r="A247" t="s">
        <v>319</v>
      </c>
      <c r="B247" t="s">
        <v>338</v>
      </c>
      <c r="C247" s="7">
        <v>43980</v>
      </c>
      <c r="D247">
        <v>1042</v>
      </c>
      <c r="E247">
        <v>1.01</v>
      </c>
      <c r="F247">
        <v>11959</v>
      </c>
      <c r="G247">
        <v>11.57</v>
      </c>
      <c r="I247" t="s">
        <v>296</v>
      </c>
      <c r="K247" t="s">
        <v>296</v>
      </c>
    </row>
    <row r="248" spans="1:11" x14ac:dyDescent="0.3">
      <c r="A248" t="s">
        <v>319</v>
      </c>
      <c r="B248" t="s">
        <v>339</v>
      </c>
      <c r="C248" s="7">
        <v>43987</v>
      </c>
      <c r="D248">
        <v>807</v>
      </c>
      <c r="E248">
        <v>0.78</v>
      </c>
      <c r="F248">
        <v>12766</v>
      </c>
      <c r="G248">
        <v>12.35</v>
      </c>
      <c r="I248" t="s">
        <v>296</v>
      </c>
      <c r="K248" t="s">
        <v>296</v>
      </c>
    </row>
    <row r="249" spans="1:11" x14ac:dyDescent="0.3">
      <c r="A249" t="s">
        <v>319</v>
      </c>
      <c r="B249" t="s">
        <v>340</v>
      </c>
      <c r="C249" s="7">
        <v>43994</v>
      </c>
      <c r="D249">
        <v>561</v>
      </c>
      <c r="E249">
        <v>0.54</v>
      </c>
      <c r="F249">
        <v>13327</v>
      </c>
      <c r="G249">
        <v>12.89</v>
      </c>
      <c r="I249" t="s">
        <v>296</v>
      </c>
      <c r="K249" t="s">
        <v>296</v>
      </c>
    </row>
    <row r="250" spans="1:11" x14ac:dyDescent="0.3">
      <c r="A250" t="s">
        <v>319</v>
      </c>
      <c r="B250" t="s">
        <v>341</v>
      </c>
      <c r="C250" s="7">
        <v>44001</v>
      </c>
      <c r="D250">
        <v>443</v>
      </c>
      <c r="E250">
        <v>0.43</v>
      </c>
      <c r="F250">
        <v>13770</v>
      </c>
      <c r="G250">
        <v>13.32</v>
      </c>
      <c r="I250" t="s">
        <v>296</v>
      </c>
      <c r="K250" t="s">
        <v>296</v>
      </c>
    </row>
    <row r="251" spans="1:11" x14ac:dyDescent="0.3">
      <c r="A251" t="s">
        <v>319</v>
      </c>
      <c r="B251" t="s">
        <v>342</v>
      </c>
      <c r="C251" s="7">
        <v>44008</v>
      </c>
      <c r="D251">
        <v>368</v>
      </c>
      <c r="E251">
        <v>0.36</v>
      </c>
      <c r="F251">
        <v>14138</v>
      </c>
      <c r="G251">
        <v>13.68</v>
      </c>
      <c r="I251" t="s">
        <v>296</v>
      </c>
      <c r="K251" t="s">
        <v>296</v>
      </c>
    </row>
    <row r="252" spans="1:11" x14ac:dyDescent="0.3">
      <c r="A252" t="s">
        <v>319</v>
      </c>
      <c r="B252" t="s">
        <v>343</v>
      </c>
      <c r="C252" s="7">
        <v>44015</v>
      </c>
      <c r="D252">
        <v>321</v>
      </c>
      <c r="E252">
        <v>0.31</v>
      </c>
      <c r="F252">
        <v>14459</v>
      </c>
      <c r="G252">
        <v>13.99</v>
      </c>
      <c r="I252" t="s">
        <v>296</v>
      </c>
      <c r="K252" t="s">
        <v>296</v>
      </c>
    </row>
    <row r="253" spans="1:11" x14ac:dyDescent="0.3">
      <c r="A253" t="s">
        <v>319</v>
      </c>
      <c r="B253" t="s">
        <v>344</v>
      </c>
      <c r="C253" s="7">
        <v>44022</v>
      </c>
      <c r="D253">
        <v>274</v>
      </c>
      <c r="E253">
        <v>0.27</v>
      </c>
      <c r="F253">
        <v>14733</v>
      </c>
      <c r="G253">
        <v>14.26</v>
      </c>
      <c r="I253" t="s">
        <v>296</v>
      </c>
      <c r="K253" t="s">
        <v>296</v>
      </c>
    </row>
    <row r="254" spans="1:11" x14ac:dyDescent="0.3">
      <c r="A254" t="s">
        <v>319</v>
      </c>
      <c r="B254" t="s">
        <v>345</v>
      </c>
      <c r="C254" s="7">
        <v>44029</v>
      </c>
      <c r="D254">
        <v>204</v>
      </c>
      <c r="E254">
        <v>0.2</v>
      </c>
      <c r="F254">
        <v>14937</v>
      </c>
      <c r="G254">
        <v>14.45</v>
      </c>
      <c r="I254" t="s">
        <v>296</v>
      </c>
      <c r="K254" t="s">
        <v>296</v>
      </c>
    </row>
    <row r="255" spans="1:11" x14ac:dyDescent="0.3">
      <c r="A255" t="s">
        <v>319</v>
      </c>
      <c r="B255" t="s">
        <v>346</v>
      </c>
      <c r="C255" s="7">
        <v>44036</v>
      </c>
      <c r="D255">
        <v>146</v>
      </c>
      <c r="E255">
        <v>0.14000000000000001</v>
      </c>
      <c r="F255">
        <v>15083</v>
      </c>
      <c r="G255">
        <v>14.59</v>
      </c>
      <c r="I255" t="s">
        <v>296</v>
      </c>
      <c r="K255" t="s">
        <v>296</v>
      </c>
    </row>
    <row r="256" spans="1:11" x14ac:dyDescent="0.3">
      <c r="A256" t="s">
        <v>319</v>
      </c>
      <c r="B256" t="s">
        <v>347</v>
      </c>
      <c r="C256" s="7">
        <v>44043</v>
      </c>
      <c r="D256">
        <v>114</v>
      </c>
      <c r="E256">
        <v>0.11</v>
      </c>
      <c r="F256">
        <v>15197</v>
      </c>
      <c r="G256">
        <v>14.7</v>
      </c>
      <c r="I256" t="s">
        <v>296</v>
      </c>
      <c r="K256" t="s">
        <v>296</v>
      </c>
    </row>
    <row r="257" spans="1:11" x14ac:dyDescent="0.3">
      <c r="A257" t="s">
        <v>319</v>
      </c>
      <c r="B257" t="s">
        <v>348</v>
      </c>
      <c r="C257" s="7">
        <v>44050</v>
      </c>
      <c r="D257">
        <v>124</v>
      </c>
      <c r="E257">
        <v>0.12</v>
      </c>
      <c r="F257">
        <v>15321</v>
      </c>
      <c r="G257">
        <v>14.82</v>
      </c>
      <c r="I257" t="s">
        <v>296</v>
      </c>
      <c r="K257" t="s">
        <v>296</v>
      </c>
    </row>
    <row r="258" spans="1:11" x14ac:dyDescent="0.3">
      <c r="A258" t="s">
        <v>319</v>
      </c>
      <c r="B258" t="s">
        <v>349</v>
      </c>
      <c r="C258" s="7">
        <v>44057</v>
      </c>
      <c r="D258">
        <v>143</v>
      </c>
      <c r="E258">
        <v>0.14000000000000001</v>
      </c>
      <c r="F258">
        <v>15464</v>
      </c>
      <c r="G258">
        <v>14.96</v>
      </c>
      <c r="I258" t="s">
        <v>296</v>
      </c>
      <c r="K258" t="s">
        <v>296</v>
      </c>
    </row>
    <row r="259" spans="1:11" x14ac:dyDescent="0.3">
      <c r="A259" t="s">
        <v>319</v>
      </c>
      <c r="B259" t="s">
        <v>350</v>
      </c>
      <c r="C259" s="7">
        <v>44064</v>
      </c>
      <c r="D259">
        <v>191</v>
      </c>
      <c r="E259">
        <v>0.18</v>
      </c>
      <c r="F259">
        <v>15655</v>
      </c>
      <c r="G259">
        <v>15.15</v>
      </c>
      <c r="I259" t="s">
        <v>296</v>
      </c>
      <c r="K259" t="s">
        <v>296</v>
      </c>
    </row>
    <row r="260" spans="1:11" x14ac:dyDescent="0.3">
      <c r="A260" t="s">
        <v>319</v>
      </c>
      <c r="B260" t="s">
        <v>351</v>
      </c>
      <c r="C260" s="7">
        <v>44071</v>
      </c>
      <c r="D260">
        <v>277</v>
      </c>
      <c r="E260">
        <v>0.27</v>
      </c>
      <c r="F260">
        <v>15932</v>
      </c>
      <c r="G260">
        <v>15.42</v>
      </c>
      <c r="I260" t="s">
        <v>296</v>
      </c>
      <c r="K260" t="s">
        <v>296</v>
      </c>
    </row>
    <row r="261" spans="1:11" x14ac:dyDescent="0.3">
      <c r="A261" t="s">
        <v>319</v>
      </c>
      <c r="B261" t="s">
        <v>352</v>
      </c>
      <c r="C261" s="7">
        <v>44078</v>
      </c>
      <c r="D261">
        <v>386</v>
      </c>
      <c r="E261">
        <v>0.37</v>
      </c>
      <c r="F261">
        <v>16318</v>
      </c>
      <c r="G261">
        <v>15.79</v>
      </c>
      <c r="I261" t="s">
        <v>296</v>
      </c>
      <c r="K261" t="s">
        <v>296</v>
      </c>
    </row>
    <row r="262" spans="1:11" x14ac:dyDescent="0.3">
      <c r="A262" t="s">
        <v>319</v>
      </c>
      <c r="B262" t="s">
        <v>353</v>
      </c>
      <c r="C262" s="7">
        <v>44085</v>
      </c>
      <c r="D262">
        <v>605</v>
      </c>
      <c r="E262">
        <v>0.59</v>
      </c>
      <c r="F262">
        <v>16923</v>
      </c>
      <c r="G262">
        <v>16.37</v>
      </c>
      <c r="I262" t="s">
        <v>296</v>
      </c>
      <c r="K262" t="s">
        <v>296</v>
      </c>
    </row>
    <row r="263" spans="1:11" x14ac:dyDescent="0.3">
      <c r="A263" t="s">
        <v>319</v>
      </c>
      <c r="B263" t="s">
        <v>354</v>
      </c>
      <c r="C263" s="7">
        <v>44092</v>
      </c>
      <c r="D263">
        <v>1109</v>
      </c>
      <c r="E263">
        <v>1.07</v>
      </c>
      <c r="F263">
        <v>18032</v>
      </c>
      <c r="G263">
        <v>17.45</v>
      </c>
      <c r="I263" t="s">
        <v>296</v>
      </c>
      <c r="K263" t="s">
        <v>296</v>
      </c>
    </row>
    <row r="264" spans="1:11" x14ac:dyDescent="0.3">
      <c r="A264" t="s">
        <v>319</v>
      </c>
      <c r="B264" t="s">
        <v>355</v>
      </c>
      <c r="C264" s="7">
        <v>44099</v>
      </c>
      <c r="D264">
        <v>1776</v>
      </c>
      <c r="E264">
        <v>1.72</v>
      </c>
      <c r="F264">
        <v>19808</v>
      </c>
      <c r="G264">
        <v>19.170000000000002</v>
      </c>
      <c r="I264" t="s">
        <v>296</v>
      </c>
      <c r="K264" t="s">
        <v>296</v>
      </c>
    </row>
    <row r="265" spans="1:11" x14ac:dyDescent="0.3">
      <c r="A265" t="s">
        <v>319</v>
      </c>
      <c r="B265" t="s">
        <v>356</v>
      </c>
      <c r="C265" s="7">
        <v>44106</v>
      </c>
      <c r="D265">
        <v>1893</v>
      </c>
      <c r="E265">
        <v>1.83</v>
      </c>
      <c r="F265">
        <v>21701</v>
      </c>
      <c r="G265">
        <v>21</v>
      </c>
      <c r="I265" t="s">
        <v>296</v>
      </c>
      <c r="K265" t="s">
        <v>296</v>
      </c>
    </row>
    <row r="266" spans="1:11" x14ac:dyDescent="0.3">
      <c r="A266" t="s">
        <v>319</v>
      </c>
      <c r="B266" t="s">
        <v>357</v>
      </c>
      <c r="C266" s="7">
        <v>44113</v>
      </c>
      <c r="D266">
        <v>1698</v>
      </c>
      <c r="E266">
        <v>1.64</v>
      </c>
      <c r="F266">
        <v>23399</v>
      </c>
      <c r="G266">
        <v>22.64</v>
      </c>
      <c r="I266" t="s">
        <v>296</v>
      </c>
      <c r="K266" t="s">
        <v>296</v>
      </c>
    </row>
    <row r="267" spans="1:11" x14ac:dyDescent="0.3">
      <c r="A267" t="s">
        <v>319</v>
      </c>
      <c r="B267" t="s">
        <v>358</v>
      </c>
      <c r="C267" s="7">
        <v>44120</v>
      </c>
      <c r="D267">
        <v>1898</v>
      </c>
      <c r="E267">
        <v>1.84</v>
      </c>
      <c r="F267">
        <v>25297</v>
      </c>
      <c r="G267">
        <v>24.48</v>
      </c>
      <c r="I267" t="s">
        <v>296</v>
      </c>
      <c r="K267" t="s">
        <v>296</v>
      </c>
    </row>
    <row r="268" spans="1:11" x14ac:dyDescent="0.3">
      <c r="A268" t="s">
        <v>319</v>
      </c>
      <c r="B268" t="s">
        <v>359</v>
      </c>
      <c r="C268" s="7">
        <v>44127</v>
      </c>
      <c r="D268">
        <v>2232</v>
      </c>
      <c r="E268">
        <v>2.16</v>
      </c>
      <c r="F268">
        <v>27529</v>
      </c>
      <c r="G268">
        <v>26.64</v>
      </c>
      <c r="I268" t="s">
        <v>296</v>
      </c>
      <c r="K268" t="s">
        <v>296</v>
      </c>
    </row>
    <row r="269" spans="1:11" x14ac:dyDescent="0.3">
      <c r="A269" t="s">
        <v>319</v>
      </c>
      <c r="B269" t="s">
        <v>360</v>
      </c>
      <c r="C269" s="7">
        <v>44134</v>
      </c>
      <c r="D269">
        <v>2162</v>
      </c>
      <c r="E269">
        <v>2.09</v>
      </c>
      <c r="F269">
        <v>29691</v>
      </c>
      <c r="G269">
        <v>28.73</v>
      </c>
      <c r="I269" t="s">
        <v>296</v>
      </c>
      <c r="K269" t="s">
        <v>296</v>
      </c>
    </row>
    <row r="270" spans="1:11" x14ac:dyDescent="0.3">
      <c r="A270" t="s">
        <v>319</v>
      </c>
      <c r="B270" t="s">
        <v>361</v>
      </c>
      <c r="C270" s="7">
        <v>44141</v>
      </c>
      <c r="D270">
        <v>3164</v>
      </c>
      <c r="E270">
        <v>3.06</v>
      </c>
      <c r="F270">
        <v>32855</v>
      </c>
      <c r="G270">
        <v>31.79</v>
      </c>
      <c r="I270" t="s">
        <v>296</v>
      </c>
      <c r="K270" t="s">
        <v>296</v>
      </c>
    </row>
    <row r="271" spans="1:11" x14ac:dyDescent="0.3">
      <c r="A271" t="s">
        <v>319</v>
      </c>
      <c r="B271" t="s">
        <v>362</v>
      </c>
      <c r="C271" s="7">
        <v>44148</v>
      </c>
      <c r="D271">
        <v>3247</v>
      </c>
      <c r="E271">
        <v>3.14</v>
      </c>
      <c r="F271">
        <v>36102</v>
      </c>
      <c r="G271">
        <v>34.93</v>
      </c>
      <c r="I271" t="s">
        <v>296</v>
      </c>
      <c r="K271" t="s">
        <v>296</v>
      </c>
    </row>
    <row r="272" spans="1:11" x14ac:dyDescent="0.3">
      <c r="A272" t="s">
        <v>319</v>
      </c>
      <c r="B272" t="s">
        <v>363</v>
      </c>
      <c r="C272" s="7">
        <v>44155</v>
      </c>
      <c r="D272">
        <v>3405</v>
      </c>
      <c r="E272">
        <v>3.29</v>
      </c>
      <c r="F272">
        <v>39507</v>
      </c>
      <c r="G272">
        <v>38.229999999999997</v>
      </c>
      <c r="I272" t="s">
        <v>296</v>
      </c>
      <c r="K272" t="s">
        <v>296</v>
      </c>
    </row>
    <row r="273" spans="1:11" x14ac:dyDescent="0.3">
      <c r="A273" t="s">
        <v>319</v>
      </c>
      <c r="B273" t="s">
        <v>364</v>
      </c>
      <c r="C273" s="7">
        <v>44162</v>
      </c>
      <c r="D273">
        <v>3829</v>
      </c>
      <c r="E273">
        <v>3.7</v>
      </c>
      <c r="F273">
        <v>43336</v>
      </c>
      <c r="G273">
        <v>41.93</v>
      </c>
      <c r="I273" t="s">
        <v>296</v>
      </c>
      <c r="K273" t="s">
        <v>296</v>
      </c>
    </row>
    <row r="274" spans="1:11" x14ac:dyDescent="0.3">
      <c r="A274" t="s">
        <v>319</v>
      </c>
      <c r="B274" t="s">
        <v>365</v>
      </c>
      <c r="C274" s="7">
        <v>44169</v>
      </c>
      <c r="D274">
        <v>4122</v>
      </c>
      <c r="E274">
        <v>3.99</v>
      </c>
      <c r="F274">
        <v>47458</v>
      </c>
      <c r="G274">
        <v>45.92</v>
      </c>
      <c r="I274" t="s">
        <v>296</v>
      </c>
      <c r="K274" t="s">
        <v>296</v>
      </c>
    </row>
    <row r="275" spans="1:11" x14ac:dyDescent="0.3">
      <c r="A275" t="s">
        <v>319</v>
      </c>
      <c r="B275" t="s">
        <v>366</v>
      </c>
      <c r="C275" s="7">
        <v>44176</v>
      </c>
      <c r="D275">
        <v>4331</v>
      </c>
      <c r="E275">
        <v>4.1900000000000004</v>
      </c>
      <c r="F275">
        <v>51789</v>
      </c>
      <c r="G275">
        <v>50.11</v>
      </c>
      <c r="I275" t="s">
        <v>296</v>
      </c>
      <c r="K275" t="s">
        <v>296</v>
      </c>
    </row>
    <row r="276" spans="1:11" x14ac:dyDescent="0.3">
      <c r="A276" t="s">
        <v>319</v>
      </c>
      <c r="B276" t="s">
        <v>367</v>
      </c>
      <c r="C276" s="7">
        <v>44183</v>
      </c>
      <c r="D276">
        <v>4712</v>
      </c>
      <c r="E276">
        <v>4.5599999999999996</v>
      </c>
      <c r="F276">
        <v>56501</v>
      </c>
      <c r="G276">
        <v>54.67</v>
      </c>
      <c r="I276" t="s">
        <v>296</v>
      </c>
      <c r="K276" t="s">
        <v>296</v>
      </c>
    </row>
    <row r="277" spans="1:11" x14ac:dyDescent="0.3">
      <c r="A277" t="s">
        <v>319</v>
      </c>
      <c r="B277" t="s">
        <v>368</v>
      </c>
      <c r="C277" s="7">
        <v>44190</v>
      </c>
      <c r="D277">
        <v>5020</v>
      </c>
      <c r="E277">
        <v>4.8600000000000003</v>
      </c>
      <c r="F277">
        <v>61521</v>
      </c>
      <c r="G277">
        <v>59.53</v>
      </c>
      <c r="I277" t="s">
        <v>296</v>
      </c>
      <c r="K277" t="s">
        <v>296</v>
      </c>
    </row>
    <row r="278" spans="1:11" x14ac:dyDescent="0.3">
      <c r="A278" t="s">
        <v>319</v>
      </c>
      <c r="B278" t="s">
        <v>369</v>
      </c>
      <c r="C278" s="7">
        <v>44197</v>
      </c>
      <c r="D278">
        <v>6281</v>
      </c>
      <c r="E278">
        <v>6.08</v>
      </c>
      <c r="F278">
        <v>67802</v>
      </c>
      <c r="G278">
        <v>65.599999999999994</v>
      </c>
      <c r="I278" t="s">
        <v>296</v>
      </c>
      <c r="K278" t="s">
        <v>296</v>
      </c>
    </row>
    <row r="279" spans="1:11" x14ac:dyDescent="0.3">
      <c r="A279" t="s">
        <v>319</v>
      </c>
      <c r="B279" t="s">
        <v>370</v>
      </c>
      <c r="C279" s="7">
        <v>44204</v>
      </c>
      <c r="D279">
        <v>6595</v>
      </c>
      <c r="E279">
        <v>6.38</v>
      </c>
      <c r="F279">
        <v>74397</v>
      </c>
      <c r="G279">
        <v>71.98</v>
      </c>
      <c r="I279" t="s">
        <v>296</v>
      </c>
      <c r="K279" t="s">
        <v>296</v>
      </c>
    </row>
    <row r="280" spans="1:11" x14ac:dyDescent="0.3">
      <c r="A280" t="s">
        <v>319</v>
      </c>
      <c r="B280" t="s">
        <v>371</v>
      </c>
      <c r="C280" s="7">
        <v>44211</v>
      </c>
      <c r="D280">
        <v>5598</v>
      </c>
      <c r="E280">
        <v>5.42</v>
      </c>
      <c r="F280">
        <v>79995</v>
      </c>
      <c r="G280">
        <v>77.400000000000006</v>
      </c>
      <c r="I280" t="s">
        <v>296</v>
      </c>
      <c r="K280" t="s">
        <v>296</v>
      </c>
    </row>
    <row r="281" spans="1:11" x14ac:dyDescent="0.3">
      <c r="A281" t="s">
        <v>319</v>
      </c>
      <c r="B281" t="s">
        <v>372</v>
      </c>
      <c r="C281" s="7">
        <v>44218</v>
      </c>
      <c r="D281">
        <v>4673</v>
      </c>
      <c r="E281">
        <v>4.5199999999999996</v>
      </c>
      <c r="F281">
        <v>84668</v>
      </c>
      <c r="G281">
        <v>81.92</v>
      </c>
      <c r="I281" t="s">
        <v>296</v>
      </c>
      <c r="K281" t="s">
        <v>296</v>
      </c>
    </row>
    <row r="282" spans="1:11" x14ac:dyDescent="0.3">
      <c r="A282" t="s">
        <v>319</v>
      </c>
      <c r="B282" t="s">
        <v>373</v>
      </c>
      <c r="C282" s="7">
        <v>44225</v>
      </c>
      <c r="D282">
        <v>3677</v>
      </c>
      <c r="E282">
        <v>3.56</v>
      </c>
      <c r="F282">
        <v>88345</v>
      </c>
      <c r="G282">
        <v>85.48</v>
      </c>
      <c r="I282" t="s">
        <v>296</v>
      </c>
      <c r="K282" t="s">
        <v>296</v>
      </c>
    </row>
    <row r="283" spans="1:11" x14ac:dyDescent="0.3">
      <c r="A283" t="s">
        <v>319</v>
      </c>
      <c r="B283" t="s">
        <v>374</v>
      </c>
      <c r="C283" s="7">
        <v>44232</v>
      </c>
      <c r="D283">
        <v>2930</v>
      </c>
      <c r="E283">
        <v>2.83</v>
      </c>
      <c r="F283">
        <v>91275</v>
      </c>
      <c r="G283">
        <v>88.32</v>
      </c>
      <c r="I283" t="s">
        <v>296</v>
      </c>
      <c r="K283" t="s">
        <v>296</v>
      </c>
    </row>
    <row r="284" spans="1:11" x14ac:dyDescent="0.3">
      <c r="A284" t="s">
        <v>319</v>
      </c>
      <c r="B284" t="s">
        <v>375</v>
      </c>
      <c r="C284" s="7">
        <v>44239</v>
      </c>
      <c r="D284">
        <v>2491</v>
      </c>
      <c r="E284">
        <v>2.41</v>
      </c>
      <c r="F284">
        <v>93766</v>
      </c>
      <c r="G284">
        <v>90.73</v>
      </c>
      <c r="I284" t="s">
        <v>296</v>
      </c>
      <c r="K284" t="s">
        <v>296</v>
      </c>
    </row>
    <row r="285" spans="1:11" x14ac:dyDescent="0.3">
      <c r="A285" t="s">
        <v>319</v>
      </c>
      <c r="B285" t="s">
        <v>4067</v>
      </c>
      <c r="C285" s="7">
        <v>44246</v>
      </c>
      <c r="D285">
        <v>2292</v>
      </c>
      <c r="E285">
        <v>2.2200000000000002</v>
      </c>
      <c r="F285">
        <v>96058</v>
      </c>
      <c r="G285">
        <v>92.94</v>
      </c>
      <c r="I285" t="s">
        <v>296</v>
      </c>
      <c r="K285" t="s">
        <v>296</v>
      </c>
    </row>
    <row r="286" spans="1:11" x14ac:dyDescent="0.3">
      <c r="A286" t="s">
        <v>319</v>
      </c>
      <c r="B286" t="s">
        <v>4068</v>
      </c>
      <c r="C286" s="7">
        <v>44253</v>
      </c>
      <c r="D286">
        <v>2193</v>
      </c>
      <c r="E286">
        <v>2.12</v>
      </c>
      <c r="F286">
        <v>98251</v>
      </c>
      <c r="G286">
        <v>95.07</v>
      </c>
      <c r="I286" t="s">
        <v>296</v>
      </c>
      <c r="K286" t="s">
        <v>296</v>
      </c>
    </row>
    <row r="287" spans="1:11" x14ac:dyDescent="0.3">
      <c r="A287" t="s">
        <v>319</v>
      </c>
      <c r="B287" t="s">
        <v>4069</v>
      </c>
      <c r="C287" s="7">
        <v>44260</v>
      </c>
      <c r="D287">
        <v>2440</v>
      </c>
      <c r="E287">
        <v>2.36</v>
      </c>
      <c r="F287">
        <v>100691</v>
      </c>
      <c r="G287">
        <v>97.43</v>
      </c>
      <c r="I287" t="s">
        <v>296</v>
      </c>
      <c r="K287" t="s">
        <v>296</v>
      </c>
    </row>
    <row r="288" spans="1:11" x14ac:dyDescent="0.3">
      <c r="A288" t="s">
        <v>319</v>
      </c>
      <c r="B288" t="s">
        <v>4070</v>
      </c>
      <c r="C288" s="7">
        <v>44267</v>
      </c>
      <c r="D288">
        <v>2258</v>
      </c>
      <c r="E288">
        <v>2.1800000000000002</v>
      </c>
      <c r="F288">
        <v>102949</v>
      </c>
      <c r="G288">
        <v>99.61</v>
      </c>
      <c r="I288" t="s">
        <v>296</v>
      </c>
      <c r="K288" t="s">
        <v>296</v>
      </c>
    </row>
    <row r="289" spans="1:11" x14ac:dyDescent="0.3">
      <c r="A289" t="s">
        <v>319</v>
      </c>
      <c r="B289" t="s">
        <v>4071</v>
      </c>
      <c r="C289" s="7">
        <v>44274</v>
      </c>
      <c r="D289">
        <v>402</v>
      </c>
      <c r="E289">
        <v>0.39</v>
      </c>
      <c r="F289">
        <v>103351</v>
      </c>
      <c r="G289">
        <v>100</v>
      </c>
      <c r="I289" t="s">
        <v>296</v>
      </c>
      <c r="K289" t="s">
        <v>296</v>
      </c>
    </row>
    <row r="290" spans="1:11" x14ac:dyDescent="0.3">
      <c r="C290" s="7"/>
    </row>
    <row r="291" spans="1:11" x14ac:dyDescent="0.3">
      <c r="A291" t="s">
        <v>314</v>
      </c>
      <c r="C291" t="s">
        <v>296</v>
      </c>
      <c r="D291">
        <v>103351</v>
      </c>
      <c r="E291">
        <v>100</v>
      </c>
      <c r="F291">
        <v>103351</v>
      </c>
      <c r="G291">
        <v>100</v>
      </c>
      <c r="H291">
        <v>1</v>
      </c>
      <c r="I291">
        <v>1</v>
      </c>
      <c r="K291" t="s">
        <v>296</v>
      </c>
    </row>
    <row r="292" spans="1:11" x14ac:dyDescent="0.3">
      <c r="A292" t="s">
        <v>315</v>
      </c>
      <c r="C292" t="s">
        <v>296</v>
      </c>
      <c r="D292">
        <v>100625</v>
      </c>
      <c r="E292">
        <v>97.36</v>
      </c>
      <c r="F292">
        <v>100625</v>
      </c>
      <c r="G292">
        <v>97.36</v>
      </c>
      <c r="I292" t="s">
        <v>296</v>
      </c>
      <c r="J292">
        <v>0</v>
      </c>
      <c r="K292">
        <v>0</v>
      </c>
    </row>
    <row r="293" spans="1:11" x14ac:dyDescent="0.3">
      <c r="A293" t="s">
        <v>315</v>
      </c>
      <c r="C293" t="s">
        <v>296</v>
      </c>
      <c r="D293">
        <v>2726</v>
      </c>
      <c r="E293">
        <v>2.64</v>
      </c>
      <c r="F293">
        <v>103351</v>
      </c>
      <c r="G293">
        <v>100</v>
      </c>
      <c r="I293" t="s">
        <v>296</v>
      </c>
      <c r="J293">
        <v>1</v>
      </c>
      <c r="K293">
        <v>1</v>
      </c>
    </row>
    <row r="294" spans="1:11" x14ac:dyDescent="0.3">
      <c r="A294" t="s">
        <v>380</v>
      </c>
      <c r="C294" t="s">
        <v>296</v>
      </c>
      <c r="D294">
        <v>297</v>
      </c>
      <c r="E294">
        <v>0.74</v>
      </c>
      <c r="F294">
        <v>39332</v>
      </c>
      <c r="G294">
        <v>98.24</v>
      </c>
      <c r="H294">
        <v>9</v>
      </c>
      <c r="I294">
        <v>9</v>
      </c>
      <c r="K294" t="s">
        <v>296</v>
      </c>
    </row>
    <row r="295" spans="1:11" x14ac:dyDescent="0.3">
      <c r="A295" t="s">
        <v>380</v>
      </c>
      <c r="C295" t="s">
        <v>296</v>
      </c>
      <c r="D295">
        <v>176</v>
      </c>
      <c r="E295">
        <v>0.44</v>
      </c>
      <c r="F295">
        <v>39508</v>
      </c>
      <c r="G295">
        <v>98.68</v>
      </c>
      <c r="H295">
        <v>10</v>
      </c>
      <c r="I295">
        <v>10</v>
      </c>
      <c r="K295" t="s">
        <v>296</v>
      </c>
    </row>
    <row r="296" spans="1:11" x14ac:dyDescent="0.3">
      <c r="A296" t="s">
        <v>380</v>
      </c>
      <c r="C296" t="s">
        <v>296</v>
      </c>
      <c r="D296">
        <v>130</v>
      </c>
      <c r="E296">
        <v>0.32</v>
      </c>
      <c r="F296">
        <v>39638</v>
      </c>
      <c r="G296">
        <v>99</v>
      </c>
      <c r="H296">
        <v>11</v>
      </c>
      <c r="I296">
        <v>11</v>
      </c>
      <c r="K296" t="s">
        <v>296</v>
      </c>
    </row>
    <row r="297" spans="1:11" x14ac:dyDescent="0.3">
      <c r="A297" t="s">
        <v>380</v>
      </c>
      <c r="C297" t="s">
        <v>296</v>
      </c>
      <c r="D297">
        <v>96</v>
      </c>
      <c r="E297">
        <v>0.24</v>
      </c>
      <c r="F297">
        <v>39734</v>
      </c>
      <c r="G297">
        <v>99.24</v>
      </c>
      <c r="H297">
        <v>12</v>
      </c>
      <c r="I297">
        <v>12</v>
      </c>
      <c r="K297" t="s">
        <v>296</v>
      </c>
    </row>
    <row r="298" spans="1:11" x14ac:dyDescent="0.3">
      <c r="A298" t="s">
        <v>380</v>
      </c>
      <c r="C298" t="s">
        <v>296</v>
      </c>
      <c r="D298">
        <v>84</v>
      </c>
      <c r="E298">
        <v>0.21</v>
      </c>
      <c r="F298">
        <v>39818</v>
      </c>
      <c r="G298">
        <v>99.45</v>
      </c>
      <c r="H298">
        <v>13</v>
      </c>
      <c r="I298">
        <v>13</v>
      </c>
      <c r="K298" t="s">
        <v>296</v>
      </c>
    </row>
    <row r="299" spans="1:11" x14ac:dyDescent="0.3">
      <c r="A299" t="s">
        <v>380</v>
      </c>
      <c r="C299" t="s">
        <v>296</v>
      </c>
      <c r="D299">
        <v>53</v>
      </c>
      <c r="E299">
        <v>0.13</v>
      </c>
      <c r="F299">
        <v>39871</v>
      </c>
      <c r="G299">
        <v>99.59</v>
      </c>
      <c r="H299">
        <v>14</v>
      </c>
      <c r="I299">
        <v>14</v>
      </c>
      <c r="K299" t="s">
        <v>296</v>
      </c>
    </row>
    <row r="300" spans="1:11" x14ac:dyDescent="0.3">
      <c r="A300" t="s">
        <v>380</v>
      </c>
      <c r="C300" t="s">
        <v>296</v>
      </c>
      <c r="D300">
        <v>40</v>
      </c>
      <c r="E300">
        <v>0.1</v>
      </c>
      <c r="F300">
        <v>39911</v>
      </c>
      <c r="G300">
        <v>99.69</v>
      </c>
      <c r="H300">
        <v>15</v>
      </c>
      <c r="I300">
        <v>15</v>
      </c>
      <c r="K300" t="s">
        <v>296</v>
      </c>
    </row>
    <row r="301" spans="1:11" x14ac:dyDescent="0.3">
      <c r="A301" t="s">
        <v>380</v>
      </c>
      <c r="C301" t="s">
        <v>296</v>
      </c>
      <c r="D301">
        <v>28</v>
      </c>
      <c r="E301">
        <v>7.0000000000000007E-2</v>
      </c>
      <c r="F301">
        <v>39939</v>
      </c>
      <c r="G301">
        <v>99.76</v>
      </c>
      <c r="H301">
        <v>16</v>
      </c>
      <c r="I301">
        <v>16</v>
      </c>
      <c r="K301" t="s">
        <v>296</v>
      </c>
    </row>
    <row r="302" spans="1:11" x14ac:dyDescent="0.3">
      <c r="A302" t="s">
        <v>380</v>
      </c>
      <c r="C302" t="s">
        <v>296</v>
      </c>
      <c r="D302">
        <v>21</v>
      </c>
      <c r="E302">
        <v>0.05</v>
      </c>
      <c r="F302">
        <v>39960</v>
      </c>
      <c r="G302">
        <v>99.81</v>
      </c>
      <c r="H302">
        <v>17</v>
      </c>
      <c r="I302">
        <v>17</v>
      </c>
      <c r="K302" t="s">
        <v>296</v>
      </c>
    </row>
    <row r="303" spans="1:11" x14ac:dyDescent="0.3">
      <c r="A303" t="s">
        <v>380</v>
      </c>
      <c r="C303" t="s">
        <v>296</v>
      </c>
      <c r="D303">
        <v>14</v>
      </c>
      <c r="E303">
        <v>0.03</v>
      </c>
      <c r="F303">
        <v>39974</v>
      </c>
      <c r="G303">
        <v>99.84</v>
      </c>
      <c r="H303">
        <v>18</v>
      </c>
      <c r="I303">
        <v>18</v>
      </c>
      <c r="K303" t="s">
        <v>296</v>
      </c>
    </row>
    <row r="304" spans="1:11" x14ac:dyDescent="0.3">
      <c r="A304" t="s">
        <v>380</v>
      </c>
      <c r="C304" t="s">
        <v>296</v>
      </c>
      <c r="D304">
        <v>19</v>
      </c>
      <c r="E304">
        <v>0.05</v>
      </c>
      <c r="F304">
        <v>39993</v>
      </c>
      <c r="G304">
        <v>99.89</v>
      </c>
      <c r="H304">
        <v>19</v>
      </c>
      <c r="I304">
        <v>19</v>
      </c>
      <c r="K304" t="s">
        <v>296</v>
      </c>
    </row>
    <row r="305" spans="1:11" x14ac:dyDescent="0.3">
      <c r="A305" t="s">
        <v>380</v>
      </c>
      <c r="C305" t="s">
        <v>296</v>
      </c>
      <c r="D305">
        <v>5</v>
      </c>
      <c r="E305">
        <v>0.01</v>
      </c>
      <c r="F305">
        <v>39998</v>
      </c>
      <c r="G305">
        <v>99.9</v>
      </c>
      <c r="H305">
        <v>20</v>
      </c>
      <c r="I305">
        <v>20</v>
      </c>
      <c r="K305" t="s">
        <v>296</v>
      </c>
    </row>
    <row r="306" spans="1:11" x14ac:dyDescent="0.3">
      <c r="A306" t="s">
        <v>380</v>
      </c>
      <c r="C306" t="s">
        <v>296</v>
      </c>
      <c r="D306">
        <v>8</v>
      </c>
      <c r="E306">
        <v>0.02</v>
      </c>
      <c r="F306">
        <v>40006</v>
      </c>
      <c r="G306">
        <v>99.92</v>
      </c>
      <c r="H306">
        <v>21</v>
      </c>
      <c r="I306">
        <v>21</v>
      </c>
      <c r="K306" t="s">
        <v>296</v>
      </c>
    </row>
    <row r="307" spans="1:11" x14ac:dyDescent="0.3">
      <c r="A307" t="s">
        <v>380</v>
      </c>
      <c r="C307" t="s">
        <v>296</v>
      </c>
      <c r="D307">
        <v>8</v>
      </c>
      <c r="E307">
        <v>0.02</v>
      </c>
      <c r="F307">
        <v>40014</v>
      </c>
      <c r="G307">
        <v>99.94</v>
      </c>
      <c r="H307">
        <v>22</v>
      </c>
      <c r="I307">
        <v>22</v>
      </c>
      <c r="K307" t="s">
        <v>296</v>
      </c>
    </row>
    <row r="308" spans="1:11" x14ac:dyDescent="0.3">
      <c r="A308" t="s">
        <v>380</v>
      </c>
      <c r="C308" t="s">
        <v>296</v>
      </c>
      <c r="D308">
        <v>3</v>
      </c>
      <c r="E308">
        <v>0.01</v>
      </c>
      <c r="F308">
        <v>40017</v>
      </c>
      <c r="G308">
        <v>99.95</v>
      </c>
      <c r="H308">
        <v>23</v>
      </c>
      <c r="I308">
        <v>23</v>
      </c>
      <c r="K308" t="s">
        <v>296</v>
      </c>
    </row>
    <row r="309" spans="1:11" x14ac:dyDescent="0.3">
      <c r="A309" t="s">
        <v>380</v>
      </c>
      <c r="C309" t="s">
        <v>296</v>
      </c>
      <c r="D309">
        <v>2</v>
      </c>
      <c r="E309">
        <v>0</v>
      </c>
      <c r="F309">
        <v>40019</v>
      </c>
      <c r="G309">
        <v>99.96</v>
      </c>
      <c r="H309">
        <v>24</v>
      </c>
      <c r="I309">
        <v>24</v>
      </c>
      <c r="K309" t="s">
        <v>296</v>
      </c>
    </row>
    <row r="310" spans="1:11" x14ac:dyDescent="0.3">
      <c r="A310" t="s">
        <v>380</v>
      </c>
      <c r="C310" t="s">
        <v>296</v>
      </c>
      <c r="D310">
        <v>3</v>
      </c>
      <c r="E310">
        <v>0.01</v>
      </c>
      <c r="F310">
        <v>40022</v>
      </c>
      <c r="G310">
        <v>99.96</v>
      </c>
      <c r="H310">
        <v>25</v>
      </c>
      <c r="I310">
        <v>25</v>
      </c>
      <c r="K310" t="s">
        <v>296</v>
      </c>
    </row>
    <row r="311" spans="1:11" x14ac:dyDescent="0.3">
      <c r="A311" t="s">
        <v>380</v>
      </c>
      <c r="C311" t="s">
        <v>296</v>
      </c>
      <c r="D311">
        <v>1</v>
      </c>
      <c r="E311">
        <v>0</v>
      </c>
      <c r="F311">
        <v>40023</v>
      </c>
      <c r="G311">
        <v>99.97</v>
      </c>
      <c r="H311">
        <v>26</v>
      </c>
      <c r="I311">
        <v>26</v>
      </c>
      <c r="K311" t="s">
        <v>296</v>
      </c>
    </row>
    <row r="312" spans="1:11" x14ac:dyDescent="0.3">
      <c r="A312" t="s">
        <v>380</v>
      </c>
      <c r="C312" t="s">
        <v>296</v>
      </c>
      <c r="D312">
        <v>4</v>
      </c>
      <c r="E312">
        <v>0.01</v>
      </c>
      <c r="F312">
        <v>40027</v>
      </c>
      <c r="G312">
        <v>99.98</v>
      </c>
      <c r="H312">
        <v>27</v>
      </c>
      <c r="I312">
        <v>27</v>
      </c>
      <c r="K312" t="s">
        <v>296</v>
      </c>
    </row>
    <row r="313" spans="1:11" x14ac:dyDescent="0.3">
      <c r="A313" t="s">
        <v>380</v>
      </c>
      <c r="C313" t="s">
        <v>296</v>
      </c>
      <c r="D313">
        <v>3</v>
      </c>
      <c r="E313">
        <v>0.01</v>
      </c>
      <c r="F313">
        <v>40030</v>
      </c>
      <c r="G313">
        <v>99.98</v>
      </c>
      <c r="H313">
        <v>28</v>
      </c>
      <c r="I313">
        <v>28</v>
      </c>
      <c r="K313" t="s">
        <v>296</v>
      </c>
    </row>
    <row r="314" spans="1:11" x14ac:dyDescent="0.3">
      <c r="A314" t="s">
        <v>380</v>
      </c>
      <c r="C314" t="s">
        <v>296</v>
      </c>
      <c r="D314">
        <v>1</v>
      </c>
      <c r="E314">
        <v>0</v>
      </c>
      <c r="F314">
        <v>40031</v>
      </c>
      <c r="G314">
        <v>99.99</v>
      </c>
      <c r="H314">
        <v>29</v>
      </c>
      <c r="I314">
        <v>29</v>
      </c>
      <c r="K314" t="s">
        <v>296</v>
      </c>
    </row>
    <row r="315" spans="1:11" x14ac:dyDescent="0.3">
      <c r="A315" t="s">
        <v>380</v>
      </c>
      <c r="C315" t="s">
        <v>296</v>
      </c>
      <c r="D315">
        <v>1</v>
      </c>
      <c r="E315">
        <v>0</v>
      </c>
      <c r="F315">
        <v>40032</v>
      </c>
      <c r="G315">
        <v>99.99</v>
      </c>
      <c r="H315">
        <v>30</v>
      </c>
      <c r="I315">
        <v>30</v>
      </c>
      <c r="K315" t="s">
        <v>296</v>
      </c>
    </row>
    <row r="316" spans="1:11" x14ac:dyDescent="0.3">
      <c r="A316" t="s">
        <v>380</v>
      </c>
      <c r="C316" t="s">
        <v>296</v>
      </c>
      <c r="D316">
        <v>1</v>
      </c>
      <c r="E316">
        <v>0</v>
      </c>
      <c r="F316">
        <v>40033</v>
      </c>
      <c r="G316">
        <v>99.99</v>
      </c>
      <c r="H316">
        <v>31</v>
      </c>
      <c r="I316">
        <v>31</v>
      </c>
      <c r="K316" t="s">
        <v>296</v>
      </c>
    </row>
    <row r="317" spans="1:11" x14ac:dyDescent="0.3">
      <c r="A317" t="s">
        <v>380</v>
      </c>
      <c r="C317" t="s">
        <v>296</v>
      </c>
      <c r="D317">
        <v>2</v>
      </c>
      <c r="E317">
        <v>0</v>
      </c>
      <c r="F317">
        <v>40035</v>
      </c>
      <c r="G317">
        <v>100</v>
      </c>
      <c r="H317">
        <v>32</v>
      </c>
      <c r="I317">
        <v>32</v>
      </c>
      <c r="K317" t="s">
        <v>296</v>
      </c>
    </row>
    <row r="318" spans="1:11" x14ac:dyDescent="0.3">
      <c r="A318" t="s">
        <v>380</v>
      </c>
      <c r="C318" t="s">
        <v>296</v>
      </c>
      <c r="D318">
        <v>1</v>
      </c>
      <c r="E318">
        <v>0</v>
      </c>
      <c r="F318">
        <v>40036</v>
      </c>
      <c r="G318">
        <v>100</v>
      </c>
      <c r="H318">
        <v>34</v>
      </c>
      <c r="I318">
        <v>34</v>
      </c>
      <c r="K318" t="s">
        <v>296</v>
      </c>
    </row>
    <row r="319" spans="1:11" x14ac:dyDescent="0.3">
      <c r="A319" t="s">
        <v>380</v>
      </c>
      <c r="C319" t="s">
        <v>296</v>
      </c>
      <c r="D319">
        <v>1</v>
      </c>
      <c r="E319">
        <v>0</v>
      </c>
      <c r="F319">
        <v>40037</v>
      </c>
      <c r="G319">
        <v>100</v>
      </c>
      <c r="H319">
        <v>36</v>
      </c>
      <c r="I319">
        <v>36</v>
      </c>
      <c r="K319" t="s">
        <v>296</v>
      </c>
    </row>
    <row r="320" spans="1:11" x14ac:dyDescent="0.3">
      <c r="A320" t="s">
        <v>381</v>
      </c>
      <c r="C320" t="s">
        <v>296</v>
      </c>
      <c r="D320">
        <v>38101</v>
      </c>
      <c r="E320">
        <v>95.16</v>
      </c>
      <c r="F320">
        <v>38101</v>
      </c>
      <c r="G320">
        <v>95.16</v>
      </c>
      <c r="I320" t="s">
        <v>296</v>
      </c>
      <c r="J320">
        <v>0</v>
      </c>
      <c r="K320">
        <v>0</v>
      </c>
    </row>
    <row r="321" spans="1:11" x14ac:dyDescent="0.3">
      <c r="A321" t="s">
        <v>381</v>
      </c>
      <c r="C321" t="s">
        <v>296</v>
      </c>
      <c r="D321">
        <v>1627</v>
      </c>
      <c r="E321">
        <v>4.0599999999999996</v>
      </c>
      <c r="F321">
        <v>39728</v>
      </c>
      <c r="G321">
        <v>99.23</v>
      </c>
      <c r="I321" t="s">
        <v>296</v>
      </c>
      <c r="J321">
        <v>1</v>
      </c>
      <c r="K321">
        <v>1</v>
      </c>
    </row>
    <row r="322" spans="1:11" x14ac:dyDescent="0.3">
      <c r="A322" t="s">
        <v>381</v>
      </c>
      <c r="C322" t="s">
        <v>296</v>
      </c>
      <c r="D322">
        <v>194</v>
      </c>
      <c r="E322">
        <v>0.48</v>
      </c>
      <c r="F322">
        <v>39922</v>
      </c>
      <c r="G322">
        <v>99.71</v>
      </c>
      <c r="I322" t="s">
        <v>296</v>
      </c>
      <c r="J322">
        <v>2</v>
      </c>
      <c r="K322">
        <v>2</v>
      </c>
    </row>
    <row r="323" spans="1:11" x14ac:dyDescent="0.3">
      <c r="A323" t="s">
        <v>381</v>
      </c>
      <c r="C323" t="s">
        <v>296</v>
      </c>
      <c r="D323">
        <v>55</v>
      </c>
      <c r="E323">
        <v>0.14000000000000001</v>
      </c>
      <c r="F323">
        <v>39977</v>
      </c>
      <c r="G323">
        <v>99.85</v>
      </c>
      <c r="I323" t="s">
        <v>296</v>
      </c>
      <c r="J323">
        <v>3</v>
      </c>
      <c r="K323">
        <v>3</v>
      </c>
    </row>
    <row r="324" spans="1:11" x14ac:dyDescent="0.3">
      <c r="A324" t="s">
        <v>381</v>
      </c>
      <c r="C324" t="s">
        <v>296</v>
      </c>
      <c r="D324">
        <v>27</v>
      </c>
      <c r="E324">
        <v>7.0000000000000007E-2</v>
      </c>
      <c r="F324">
        <v>40004</v>
      </c>
      <c r="G324">
        <v>99.92</v>
      </c>
      <c r="I324" t="s">
        <v>296</v>
      </c>
      <c r="J324">
        <v>4</v>
      </c>
      <c r="K324">
        <v>4</v>
      </c>
    </row>
    <row r="325" spans="1:11" x14ac:dyDescent="0.3">
      <c r="A325" t="s">
        <v>381</v>
      </c>
      <c r="C325" t="s">
        <v>296</v>
      </c>
      <c r="D325">
        <v>20</v>
      </c>
      <c r="E325">
        <v>0.05</v>
      </c>
      <c r="F325">
        <v>40024</v>
      </c>
      <c r="G325">
        <v>99.97</v>
      </c>
      <c r="I325" t="s">
        <v>296</v>
      </c>
      <c r="J325">
        <v>5</v>
      </c>
      <c r="K325">
        <v>5</v>
      </c>
    </row>
    <row r="326" spans="1:11" x14ac:dyDescent="0.3">
      <c r="A326" t="s">
        <v>381</v>
      </c>
      <c r="C326" t="s">
        <v>296</v>
      </c>
      <c r="D326">
        <v>5</v>
      </c>
      <c r="E326">
        <v>0.01</v>
      </c>
      <c r="F326">
        <v>40029</v>
      </c>
      <c r="G326">
        <v>99.98</v>
      </c>
      <c r="I326" t="s">
        <v>296</v>
      </c>
      <c r="J326">
        <v>6</v>
      </c>
      <c r="K326">
        <v>6</v>
      </c>
    </row>
    <row r="327" spans="1:11" x14ac:dyDescent="0.3">
      <c r="A327" t="s">
        <v>381</v>
      </c>
      <c r="C327" t="s">
        <v>296</v>
      </c>
      <c r="D327">
        <v>1</v>
      </c>
      <c r="E327">
        <v>0</v>
      </c>
      <c r="F327">
        <v>40030</v>
      </c>
      <c r="G327">
        <v>99.98</v>
      </c>
      <c r="I327" t="s">
        <v>296</v>
      </c>
      <c r="J327">
        <v>7</v>
      </c>
      <c r="K327">
        <v>7</v>
      </c>
    </row>
    <row r="328" spans="1:11" x14ac:dyDescent="0.3">
      <c r="A328" t="s">
        <v>381</v>
      </c>
      <c r="C328" t="s">
        <v>296</v>
      </c>
      <c r="D328">
        <v>5</v>
      </c>
      <c r="E328">
        <v>0.01</v>
      </c>
      <c r="F328">
        <v>40035</v>
      </c>
      <c r="G328">
        <v>100</v>
      </c>
      <c r="I328" t="s">
        <v>296</v>
      </c>
      <c r="J328">
        <v>8</v>
      </c>
      <c r="K328">
        <v>8</v>
      </c>
    </row>
    <row r="329" spans="1:11" x14ac:dyDescent="0.3">
      <c r="A329" t="s">
        <v>381</v>
      </c>
      <c r="C329" t="s">
        <v>296</v>
      </c>
      <c r="D329">
        <v>1</v>
      </c>
      <c r="E329">
        <v>0</v>
      </c>
      <c r="F329">
        <v>40036</v>
      </c>
      <c r="G329">
        <v>100</v>
      </c>
      <c r="I329" t="s">
        <v>296</v>
      </c>
      <c r="J329">
        <v>9</v>
      </c>
      <c r="K329">
        <v>9</v>
      </c>
    </row>
    <row r="330" spans="1:11" x14ac:dyDescent="0.3">
      <c r="A330" t="s">
        <v>381</v>
      </c>
      <c r="C330" t="s">
        <v>296</v>
      </c>
      <c r="D330">
        <v>1</v>
      </c>
      <c r="E330">
        <v>0</v>
      </c>
      <c r="F330">
        <v>40037</v>
      </c>
      <c r="G330">
        <v>100</v>
      </c>
      <c r="I330" t="s">
        <v>296</v>
      </c>
      <c r="J330">
        <v>16</v>
      </c>
      <c r="K330">
        <v>16</v>
      </c>
    </row>
  </sheetData>
  <hyperlinks>
    <hyperlink ref="H1" location="'MAIN STEPS '!A1" display="CLICK HERE" xr:uid="{52334D4B-6CBD-47E7-9F5A-F7D495A262D4}"/>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20736E-AD12-4524-80AC-5D61A2AA814A}">
  <dimension ref="A1:N144"/>
  <sheetViews>
    <sheetView topLeftCell="B127" workbookViewId="0">
      <selection activeCell="J140" sqref="J140:N144"/>
    </sheetView>
  </sheetViews>
  <sheetFormatPr defaultRowHeight="14.4" x14ac:dyDescent="0.3"/>
  <cols>
    <col min="1" max="1" width="20.44140625" bestFit="1" customWidth="1"/>
    <col min="2" max="2" width="17.44140625" bestFit="1" customWidth="1"/>
    <col min="3" max="3" width="15.44140625" bestFit="1" customWidth="1"/>
    <col min="6" max="6" width="13.6640625" bestFit="1" customWidth="1"/>
    <col min="7" max="7" width="11.33203125" bestFit="1" customWidth="1"/>
    <col min="10" max="10" width="19.33203125" style="43" bestFit="1" customWidth="1"/>
    <col min="11" max="11" width="20.21875" customWidth="1"/>
    <col min="12" max="12" width="16.21875" style="22" customWidth="1"/>
    <col min="13" max="13" width="17.44140625" customWidth="1"/>
    <col min="14" max="14" width="15.109375" customWidth="1"/>
  </cols>
  <sheetData>
    <row r="1" spans="1:14" x14ac:dyDescent="0.3">
      <c r="A1" s="1" t="s">
        <v>11</v>
      </c>
      <c r="G1" s="208" t="s">
        <v>4056</v>
      </c>
    </row>
    <row r="2" spans="1:14" x14ac:dyDescent="0.3">
      <c r="A2" s="1"/>
    </row>
    <row r="3" spans="1:14" x14ac:dyDescent="0.3">
      <c r="A3" s="14" t="s">
        <v>945</v>
      </c>
      <c r="B3" s="14"/>
      <c r="C3" s="14"/>
      <c r="D3" s="14"/>
      <c r="E3" s="14"/>
      <c r="F3" s="14"/>
      <c r="G3" s="14"/>
      <c r="J3" s="223" t="s">
        <v>944</v>
      </c>
      <c r="K3" s="11"/>
      <c r="L3" s="84"/>
      <c r="M3" s="84"/>
      <c r="N3" s="84"/>
    </row>
    <row r="4" spans="1:14" x14ac:dyDescent="0.3">
      <c r="A4" s="1" t="s">
        <v>278</v>
      </c>
      <c r="B4" s="1" t="s">
        <v>384</v>
      </c>
      <c r="C4" s="1" t="s">
        <v>138</v>
      </c>
      <c r="D4" s="1" t="s">
        <v>307</v>
      </c>
      <c r="E4" s="1" t="s">
        <v>308</v>
      </c>
      <c r="F4" s="1" t="s">
        <v>309</v>
      </c>
      <c r="G4" s="1" t="s">
        <v>310</v>
      </c>
      <c r="J4" s="42" t="s">
        <v>61</v>
      </c>
      <c r="K4" s="1" t="s">
        <v>67</v>
      </c>
      <c r="L4" s="83" t="s">
        <v>159</v>
      </c>
      <c r="M4" s="1" t="s">
        <v>138</v>
      </c>
      <c r="N4" s="1" t="s">
        <v>262</v>
      </c>
    </row>
    <row r="5" spans="1:14" x14ac:dyDescent="0.3">
      <c r="A5" t="s">
        <v>385</v>
      </c>
      <c r="B5" s="19">
        <v>8.0000000000000002E-3</v>
      </c>
      <c r="C5" s="19">
        <v>8.0000000000000002E-3</v>
      </c>
      <c r="D5">
        <v>1</v>
      </c>
      <c r="E5">
        <v>0.71</v>
      </c>
      <c r="F5">
        <v>1</v>
      </c>
      <c r="G5">
        <v>0.71</v>
      </c>
      <c r="J5" s="224">
        <v>3</v>
      </c>
      <c r="K5" s="21" t="s">
        <v>801</v>
      </c>
      <c r="L5" s="23">
        <v>10360</v>
      </c>
      <c r="M5">
        <v>8.6999999999999994E-2</v>
      </c>
      <c r="N5">
        <v>898</v>
      </c>
    </row>
    <row r="6" spans="1:14" x14ac:dyDescent="0.3">
      <c r="A6" t="s">
        <v>385</v>
      </c>
      <c r="B6" s="19">
        <v>8.9999999999999993E-3</v>
      </c>
      <c r="C6" s="19">
        <v>8.9999999999999993E-3</v>
      </c>
      <c r="D6">
        <v>1</v>
      </c>
      <c r="E6">
        <v>0.71</v>
      </c>
      <c r="F6">
        <v>2</v>
      </c>
      <c r="G6">
        <v>1.43</v>
      </c>
      <c r="J6" s="224">
        <v>22</v>
      </c>
      <c r="K6" s="21" t="s">
        <v>819</v>
      </c>
      <c r="L6" s="23">
        <v>15545</v>
      </c>
      <c r="M6">
        <v>8.5999999999999993E-2</v>
      </c>
      <c r="N6">
        <v>1331</v>
      </c>
    </row>
    <row r="7" spans="1:14" x14ac:dyDescent="0.3">
      <c r="A7" t="s">
        <v>385</v>
      </c>
      <c r="B7" s="19">
        <v>0.01</v>
      </c>
      <c r="C7" s="19">
        <v>0.01</v>
      </c>
      <c r="D7">
        <v>1</v>
      </c>
      <c r="E7">
        <v>0.71</v>
      </c>
      <c r="F7">
        <v>3</v>
      </c>
      <c r="G7">
        <v>2.14</v>
      </c>
      <c r="J7" s="224">
        <v>2</v>
      </c>
      <c r="K7" s="21" t="s">
        <v>800</v>
      </c>
      <c r="L7" s="23">
        <v>32954</v>
      </c>
      <c r="M7">
        <v>8.5000000000000006E-2</v>
      </c>
      <c r="N7">
        <v>2816</v>
      </c>
    </row>
    <row r="8" spans="1:14" x14ac:dyDescent="0.3">
      <c r="A8" t="s">
        <v>385</v>
      </c>
      <c r="B8" s="19">
        <v>1.0999999999999999E-2</v>
      </c>
      <c r="C8" s="19">
        <v>1.0999999999999999E-2</v>
      </c>
      <c r="D8">
        <v>8</v>
      </c>
      <c r="E8">
        <v>5.71</v>
      </c>
      <c r="F8">
        <v>11</v>
      </c>
      <c r="G8">
        <v>7.86</v>
      </c>
      <c r="J8" s="224">
        <v>24</v>
      </c>
      <c r="K8" s="21" t="s">
        <v>821</v>
      </c>
      <c r="L8" s="23">
        <v>21737</v>
      </c>
      <c r="M8">
        <v>8.3000000000000004E-2</v>
      </c>
      <c r="N8">
        <v>1809</v>
      </c>
    </row>
    <row r="9" spans="1:14" x14ac:dyDescent="0.3">
      <c r="A9" t="s">
        <v>385</v>
      </c>
      <c r="B9" s="19">
        <v>1.2E-2</v>
      </c>
      <c r="C9" s="19">
        <v>1.2E-2</v>
      </c>
      <c r="D9">
        <v>3</v>
      </c>
      <c r="E9">
        <v>2.14</v>
      </c>
      <c r="F9">
        <v>14</v>
      </c>
      <c r="G9">
        <v>10</v>
      </c>
      <c r="J9" s="224">
        <v>29</v>
      </c>
      <c r="K9" s="21" t="s">
        <v>826</v>
      </c>
      <c r="L9" s="23">
        <v>10111</v>
      </c>
      <c r="M9">
        <v>8.2000000000000003E-2</v>
      </c>
      <c r="N9">
        <v>825</v>
      </c>
    </row>
    <row r="10" spans="1:14" x14ac:dyDescent="0.3">
      <c r="A10" t="s">
        <v>385</v>
      </c>
      <c r="B10" s="19">
        <v>1.2999999999999999E-2</v>
      </c>
      <c r="C10" s="19">
        <v>1.2999999999999999E-2</v>
      </c>
      <c r="D10">
        <v>4</v>
      </c>
      <c r="E10">
        <v>2.86</v>
      </c>
      <c r="F10">
        <v>18</v>
      </c>
      <c r="G10">
        <v>12.86</v>
      </c>
      <c r="J10" s="224">
        <v>26</v>
      </c>
      <c r="K10" s="21" t="s">
        <v>823</v>
      </c>
      <c r="L10" s="23">
        <v>35052</v>
      </c>
      <c r="M10">
        <v>7.9000000000000001E-2</v>
      </c>
      <c r="N10">
        <v>2774</v>
      </c>
    </row>
    <row r="11" spans="1:14" x14ac:dyDescent="0.3">
      <c r="A11" t="s">
        <v>385</v>
      </c>
      <c r="B11" s="19">
        <v>1.4E-2</v>
      </c>
      <c r="C11" s="19">
        <v>1.4E-2</v>
      </c>
      <c r="D11">
        <v>3</v>
      </c>
      <c r="E11">
        <v>2.14</v>
      </c>
      <c r="F11">
        <v>21</v>
      </c>
      <c r="G11">
        <v>15</v>
      </c>
      <c r="J11" s="224">
        <v>25</v>
      </c>
      <c r="K11" s="21" t="s">
        <v>822</v>
      </c>
      <c r="L11" s="23">
        <v>30491</v>
      </c>
      <c r="M11">
        <v>7.8E-2</v>
      </c>
      <c r="N11">
        <v>2371</v>
      </c>
    </row>
    <row r="12" spans="1:14" x14ac:dyDescent="0.3">
      <c r="A12" t="s">
        <v>385</v>
      </c>
      <c r="B12" s="19">
        <v>1.4999999999999999E-2</v>
      </c>
      <c r="C12" s="19">
        <v>1.4999999999999999E-2</v>
      </c>
      <c r="D12">
        <v>3</v>
      </c>
      <c r="E12">
        <v>2.14</v>
      </c>
      <c r="F12">
        <v>24</v>
      </c>
      <c r="G12">
        <v>17.14</v>
      </c>
      <c r="J12" s="224">
        <v>113</v>
      </c>
      <c r="K12" s="21" t="s">
        <v>895</v>
      </c>
      <c r="L12" s="23">
        <v>17992</v>
      </c>
      <c r="M12">
        <v>7.5999999999999998E-2</v>
      </c>
      <c r="N12">
        <v>1365</v>
      </c>
    </row>
    <row r="13" spans="1:14" x14ac:dyDescent="0.3">
      <c r="A13" t="s">
        <v>385</v>
      </c>
      <c r="B13" s="19">
        <v>1.6E-2</v>
      </c>
      <c r="C13" s="19">
        <v>1.6E-2</v>
      </c>
      <c r="D13">
        <v>6</v>
      </c>
      <c r="E13">
        <v>4.29</v>
      </c>
      <c r="F13">
        <v>30</v>
      </c>
      <c r="G13">
        <v>21.43</v>
      </c>
      <c r="J13" s="224">
        <v>1</v>
      </c>
      <c r="K13" s="21" t="s">
        <v>783</v>
      </c>
      <c r="L13" s="23">
        <v>33312</v>
      </c>
      <c r="M13">
        <v>7.5999999999999998E-2</v>
      </c>
      <c r="N13">
        <v>2527</v>
      </c>
    </row>
    <row r="14" spans="1:14" x14ac:dyDescent="0.3">
      <c r="A14" t="s">
        <v>385</v>
      </c>
      <c r="B14" s="19">
        <v>1.7000000000000001E-2</v>
      </c>
      <c r="C14" s="19">
        <v>1.7000000000000001E-2</v>
      </c>
      <c r="D14">
        <v>5</v>
      </c>
      <c r="E14">
        <v>3.57</v>
      </c>
      <c r="F14">
        <v>35</v>
      </c>
      <c r="G14">
        <v>25</v>
      </c>
      <c r="J14" s="224">
        <v>21</v>
      </c>
      <c r="K14" s="21" t="s">
        <v>818</v>
      </c>
      <c r="L14" s="23">
        <v>12416</v>
      </c>
      <c r="M14">
        <v>7.3999999999999996E-2</v>
      </c>
      <c r="N14">
        <v>923</v>
      </c>
    </row>
    <row r="15" spans="1:14" x14ac:dyDescent="0.3">
      <c r="A15" t="s">
        <v>385</v>
      </c>
      <c r="B15" s="19">
        <v>1.7999999999999999E-2</v>
      </c>
      <c r="C15" s="19">
        <v>1.7999999999999999E-2</v>
      </c>
      <c r="D15">
        <v>7</v>
      </c>
      <c r="E15">
        <v>5</v>
      </c>
      <c r="F15">
        <v>42</v>
      </c>
      <c r="G15">
        <v>30</v>
      </c>
      <c r="J15" s="224">
        <v>27</v>
      </c>
      <c r="K15" s="21" t="s">
        <v>824</v>
      </c>
      <c r="L15" s="23">
        <v>27593</v>
      </c>
      <c r="M15">
        <v>7.3999999999999996E-2</v>
      </c>
      <c r="N15">
        <v>2042</v>
      </c>
    </row>
    <row r="16" spans="1:14" x14ac:dyDescent="0.3">
      <c r="A16" t="s">
        <v>385</v>
      </c>
      <c r="B16" s="19">
        <v>1.9E-2</v>
      </c>
      <c r="C16" s="19">
        <v>1.9E-2</v>
      </c>
      <c r="D16">
        <v>3</v>
      </c>
      <c r="E16">
        <v>2.14</v>
      </c>
      <c r="F16">
        <v>45</v>
      </c>
      <c r="G16">
        <v>32.14</v>
      </c>
      <c r="J16" s="224">
        <v>139</v>
      </c>
      <c r="K16" s="21" t="s">
        <v>920</v>
      </c>
      <c r="L16" s="23">
        <v>16724</v>
      </c>
      <c r="M16">
        <v>7.3999999999999996E-2</v>
      </c>
      <c r="N16">
        <v>1233</v>
      </c>
    </row>
    <row r="17" spans="1:14" x14ac:dyDescent="0.3">
      <c r="A17" t="s">
        <v>385</v>
      </c>
      <c r="B17" s="19">
        <v>0.02</v>
      </c>
      <c r="C17" s="19">
        <v>0.02</v>
      </c>
      <c r="D17">
        <v>4</v>
      </c>
      <c r="E17">
        <v>2.86</v>
      </c>
      <c r="F17">
        <v>49</v>
      </c>
      <c r="G17">
        <v>35</v>
      </c>
      <c r="J17" s="224">
        <v>55</v>
      </c>
      <c r="K17" s="21" t="s">
        <v>846</v>
      </c>
      <c r="L17" s="23">
        <v>21108</v>
      </c>
      <c r="M17">
        <v>6.7000000000000004E-2</v>
      </c>
      <c r="N17">
        <v>1415</v>
      </c>
    </row>
    <row r="18" spans="1:14" x14ac:dyDescent="0.3">
      <c r="A18" t="s">
        <v>385</v>
      </c>
      <c r="B18" s="19">
        <v>2.1000000000000001E-2</v>
      </c>
      <c r="C18" s="19">
        <v>2.1000000000000001E-2</v>
      </c>
      <c r="D18">
        <v>1</v>
      </c>
      <c r="E18">
        <v>0.71</v>
      </c>
      <c r="F18">
        <v>50</v>
      </c>
      <c r="G18">
        <v>35.71</v>
      </c>
      <c r="J18" s="224">
        <v>32</v>
      </c>
      <c r="K18" s="21" t="s">
        <v>829</v>
      </c>
      <c r="L18" s="23">
        <v>22372</v>
      </c>
      <c r="M18">
        <v>6.7000000000000004E-2</v>
      </c>
      <c r="N18">
        <v>1497</v>
      </c>
    </row>
    <row r="19" spans="1:14" x14ac:dyDescent="0.3">
      <c r="A19" t="s">
        <v>385</v>
      </c>
      <c r="B19" s="19">
        <v>2.1999999999999999E-2</v>
      </c>
      <c r="C19" s="19">
        <v>2.1999999999999999E-2</v>
      </c>
      <c r="D19">
        <v>3</v>
      </c>
      <c r="E19">
        <v>2.14</v>
      </c>
      <c r="F19">
        <v>53</v>
      </c>
      <c r="G19">
        <v>37.86</v>
      </c>
      <c r="J19" s="43">
        <v>35</v>
      </c>
      <c r="K19" s="17" t="s">
        <v>832</v>
      </c>
      <c r="L19" s="24">
        <v>26274</v>
      </c>
      <c r="M19">
        <v>6.7000000000000004E-2</v>
      </c>
      <c r="N19">
        <v>1754</v>
      </c>
    </row>
    <row r="20" spans="1:14" x14ac:dyDescent="0.3">
      <c r="A20" t="s">
        <v>385</v>
      </c>
      <c r="B20" s="19">
        <v>2.3E-2</v>
      </c>
      <c r="C20" s="19">
        <v>2.3E-2</v>
      </c>
      <c r="D20">
        <v>5</v>
      </c>
      <c r="E20">
        <v>3.57</v>
      </c>
      <c r="F20">
        <v>58</v>
      </c>
      <c r="G20">
        <v>41.43</v>
      </c>
      <c r="J20" s="43">
        <v>31</v>
      </c>
      <c r="K20" s="17" t="s">
        <v>828</v>
      </c>
      <c r="L20" s="24">
        <v>14804</v>
      </c>
      <c r="M20">
        <v>6.6000000000000003E-2</v>
      </c>
      <c r="N20">
        <v>977</v>
      </c>
    </row>
    <row r="21" spans="1:14" x14ac:dyDescent="0.3">
      <c r="A21" t="s">
        <v>385</v>
      </c>
      <c r="B21" s="19">
        <v>2.4E-2</v>
      </c>
      <c r="C21" s="19">
        <v>2.4E-2</v>
      </c>
      <c r="D21">
        <v>5</v>
      </c>
      <c r="E21">
        <v>3.57</v>
      </c>
      <c r="F21">
        <v>63</v>
      </c>
      <c r="G21">
        <v>45</v>
      </c>
      <c r="J21" s="43">
        <v>23</v>
      </c>
      <c r="K21" s="17" t="s">
        <v>820</v>
      </c>
      <c r="L21" s="24">
        <v>10722</v>
      </c>
      <c r="M21">
        <v>6.4000000000000001E-2</v>
      </c>
      <c r="N21">
        <v>691</v>
      </c>
    </row>
    <row r="22" spans="1:14" x14ac:dyDescent="0.3">
      <c r="A22" t="s">
        <v>385</v>
      </c>
      <c r="B22" s="19">
        <v>2.5000000000000001E-2</v>
      </c>
      <c r="C22" s="19">
        <v>2.5000000000000001E-2</v>
      </c>
      <c r="D22">
        <v>3</v>
      </c>
      <c r="E22">
        <v>2.14</v>
      </c>
      <c r="F22">
        <v>66</v>
      </c>
      <c r="G22">
        <v>47.14</v>
      </c>
      <c r="J22" s="43">
        <v>112</v>
      </c>
      <c r="K22" s="17" t="s">
        <v>894</v>
      </c>
      <c r="L22" s="24">
        <v>6577</v>
      </c>
      <c r="M22">
        <v>6.3E-2</v>
      </c>
      <c r="N22">
        <v>413</v>
      </c>
    </row>
    <row r="23" spans="1:14" x14ac:dyDescent="0.3">
      <c r="A23" t="s">
        <v>385</v>
      </c>
      <c r="B23" s="19">
        <v>2.5999999999999999E-2</v>
      </c>
      <c r="C23" s="19">
        <v>2.5999999999999999E-2</v>
      </c>
      <c r="D23">
        <v>5</v>
      </c>
      <c r="E23">
        <v>3.57</v>
      </c>
      <c r="F23">
        <v>71</v>
      </c>
      <c r="G23">
        <v>50.71</v>
      </c>
      <c r="J23" s="43">
        <v>34</v>
      </c>
      <c r="K23" s="17" t="s">
        <v>831</v>
      </c>
      <c r="L23" s="24">
        <v>15873</v>
      </c>
      <c r="M23">
        <v>0.06</v>
      </c>
      <c r="N23">
        <v>953</v>
      </c>
    </row>
    <row r="24" spans="1:14" x14ac:dyDescent="0.3">
      <c r="A24" t="s">
        <v>385</v>
      </c>
      <c r="B24" s="19">
        <v>2.7E-2</v>
      </c>
      <c r="C24" s="19">
        <v>2.7E-2</v>
      </c>
      <c r="D24">
        <v>2</v>
      </c>
      <c r="E24">
        <v>1.43</v>
      </c>
      <c r="F24">
        <v>73</v>
      </c>
      <c r="G24">
        <v>52.14</v>
      </c>
      <c r="J24" s="43">
        <v>115</v>
      </c>
      <c r="K24" s="17" t="s">
        <v>897</v>
      </c>
      <c r="L24" s="24">
        <v>13593</v>
      </c>
      <c r="M24">
        <v>5.8999999999999997E-2</v>
      </c>
      <c r="N24">
        <v>798</v>
      </c>
    </row>
    <row r="25" spans="1:14" x14ac:dyDescent="0.3">
      <c r="A25" t="s">
        <v>385</v>
      </c>
      <c r="B25" s="19">
        <v>2.8000000000000001E-2</v>
      </c>
      <c r="C25" s="19">
        <v>2.8000000000000001E-2</v>
      </c>
      <c r="D25">
        <v>1</v>
      </c>
      <c r="E25">
        <v>0.71</v>
      </c>
      <c r="F25">
        <v>74</v>
      </c>
      <c r="G25">
        <v>52.86</v>
      </c>
      <c r="J25" s="43">
        <v>5</v>
      </c>
      <c r="K25" s="17" t="s">
        <v>803</v>
      </c>
      <c r="L25" s="24">
        <v>9456</v>
      </c>
      <c r="M25">
        <v>5.8000000000000003E-2</v>
      </c>
      <c r="N25">
        <v>553</v>
      </c>
    </row>
    <row r="26" spans="1:14" x14ac:dyDescent="0.3">
      <c r="A26" t="s">
        <v>385</v>
      </c>
      <c r="B26" s="19">
        <v>2.9000000000000001E-2</v>
      </c>
      <c r="C26" s="19">
        <v>2.9000000000000001E-2</v>
      </c>
      <c r="D26">
        <v>6</v>
      </c>
      <c r="E26">
        <v>4.29</v>
      </c>
      <c r="F26">
        <v>80</v>
      </c>
      <c r="G26">
        <v>57.14</v>
      </c>
      <c r="J26" s="43">
        <v>6</v>
      </c>
      <c r="K26" s="17" t="s">
        <v>804</v>
      </c>
      <c r="L26" s="24">
        <v>22000</v>
      </c>
      <c r="M26">
        <v>5.8000000000000003E-2</v>
      </c>
      <c r="N26">
        <v>1281</v>
      </c>
    </row>
    <row r="27" spans="1:14" x14ac:dyDescent="0.3">
      <c r="A27" t="s">
        <v>385</v>
      </c>
      <c r="B27" s="19">
        <v>0.03</v>
      </c>
      <c r="C27" s="19">
        <v>0.03</v>
      </c>
      <c r="D27">
        <v>2</v>
      </c>
      <c r="E27">
        <v>1.43</v>
      </c>
      <c r="F27">
        <v>82</v>
      </c>
      <c r="G27">
        <v>58.57</v>
      </c>
      <c r="J27" s="43">
        <v>44</v>
      </c>
      <c r="K27" s="17" t="s">
        <v>839</v>
      </c>
      <c r="L27" s="24">
        <v>21933</v>
      </c>
      <c r="M27">
        <v>5.8000000000000003E-2</v>
      </c>
      <c r="N27">
        <v>1268</v>
      </c>
    </row>
    <row r="28" spans="1:14" x14ac:dyDescent="0.3">
      <c r="A28" t="s">
        <v>385</v>
      </c>
      <c r="B28" s="19">
        <v>3.1E-2</v>
      </c>
      <c r="C28" s="19">
        <v>3.1E-2</v>
      </c>
      <c r="D28">
        <v>3</v>
      </c>
      <c r="E28">
        <v>2.14</v>
      </c>
      <c r="F28">
        <v>85</v>
      </c>
      <c r="G28">
        <v>60.71</v>
      </c>
      <c r="J28" s="43">
        <v>30</v>
      </c>
      <c r="K28" s="17" t="s">
        <v>827</v>
      </c>
      <c r="L28" s="24">
        <v>17757</v>
      </c>
      <c r="M28">
        <v>5.8000000000000003E-2</v>
      </c>
      <c r="N28">
        <v>1025</v>
      </c>
    </row>
    <row r="29" spans="1:14" x14ac:dyDescent="0.3">
      <c r="A29" t="s">
        <v>385</v>
      </c>
      <c r="B29" s="19">
        <v>3.3000000000000002E-2</v>
      </c>
      <c r="C29" s="19">
        <v>3.3000000000000002E-2</v>
      </c>
      <c r="D29">
        <v>4</v>
      </c>
      <c r="E29">
        <v>2.86</v>
      </c>
      <c r="F29">
        <v>89</v>
      </c>
      <c r="G29">
        <v>63.57</v>
      </c>
      <c r="J29" s="43">
        <v>126</v>
      </c>
      <c r="K29" s="17" t="s">
        <v>908</v>
      </c>
      <c r="L29" s="24">
        <v>25003</v>
      </c>
      <c r="M29">
        <v>5.8000000000000003E-2</v>
      </c>
      <c r="N29">
        <v>1442</v>
      </c>
    </row>
    <row r="30" spans="1:14" x14ac:dyDescent="0.3">
      <c r="A30" t="s">
        <v>385</v>
      </c>
      <c r="B30" s="19">
        <v>3.4000000000000002E-2</v>
      </c>
      <c r="C30" s="19">
        <v>3.4000000000000002E-2</v>
      </c>
      <c r="D30">
        <v>2</v>
      </c>
      <c r="E30">
        <v>1.43</v>
      </c>
      <c r="F30">
        <v>91</v>
      </c>
      <c r="G30">
        <v>65</v>
      </c>
      <c r="J30" s="43">
        <v>36</v>
      </c>
      <c r="K30" s="17" t="s">
        <v>791</v>
      </c>
      <c r="L30" s="24">
        <v>23831</v>
      </c>
      <c r="M30">
        <v>5.7000000000000002E-2</v>
      </c>
      <c r="N30">
        <v>1364</v>
      </c>
    </row>
    <row r="31" spans="1:14" x14ac:dyDescent="0.3">
      <c r="A31" t="s">
        <v>385</v>
      </c>
      <c r="B31" s="19">
        <v>3.5999999999999997E-2</v>
      </c>
      <c r="C31" s="19">
        <v>3.5999999999999997E-2</v>
      </c>
      <c r="D31">
        <v>2</v>
      </c>
      <c r="E31">
        <v>1.43</v>
      </c>
      <c r="F31">
        <v>93</v>
      </c>
      <c r="G31">
        <v>66.430000000000007</v>
      </c>
      <c r="J31" s="43">
        <v>137</v>
      </c>
      <c r="K31" s="17" t="s">
        <v>918</v>
      </c>
      <c r="L31" s="24">
        <v>53485</v>
      </c>
      <c r="M31">
        <v>5.2999999999999999E-2</v>
      </c>
      <c r="N31">
        <v>2858</v>
      </c>
    </row>
    <row r="32" spans="1:14" x14ac:dyDescent="0.3">
      <c r="A32" t="s">
        <v>385</v>
      </c>
      <c r="B32" s="19">
        <v>3.7999999999999999E-2</v>
      </c>
      <c r="C32" s="19">
        <v>3.7999999999999999E-2</v>
      </c>
      <c r="D32">
        <v>4</v>
      </c>
      <c r="E32">
        <v>2.86</v>
      </c>
      <c r="F32">
        <v>97</v>
      </c>
      <c r="G32">
        <v>69.290000000000006</v>
      </c>
      <c r="J32" s="43">
        <v>132</v>
      </c>
      <c r="K32" s="17" t="s">
        <v>913</v>
      </c>
      <c r="L32" s="24">
        <v>43794</v>
      </c>
      <c r="M32">
        <v>5.2999999999999999E-2</v>
      </c>
      <c r="N32">
        <v>2340</v>
      </c>
    </row>
    <row r="33" spans="1:14" x14ac:dyDescent="0.3">
      <c r="A33" t="s">
        <v>385</v>
      </c>
      <c r="B33" s="19">
        <v>3.9E-2</v>
      </c>
      <c r="C33" s="19">
        <v>3.9E-2</v>
      </c>
      <c r="D33">
        <v>2</v>
      </c>
      <c r="E33">
        <v>1.43</v>
      </c>
      <c r="F33">
        <v>99</v>
      </c>
      <c r="G33">
        <v>70.709999999999994</v>
      </c>
      <c r="J33" s="43">
        <v>134</v>
      </c>
      <c r="K33" s="17" t="s">
        <v>915</v>
      </c>
      <c r="L33" s="24">
        <v>12494</v>
      </c>
      <c r="M33">
        <v>5.2999999999999999E-2</v>
      </c>
      <c r="N33">
        <v>665</v>
      </c>
    </row>
    <row r="34" spans="1:14" x14ac:dyDescent="0.3">
      <c r="A34" t="s">
        <v>385</v>
      </c>
      <c r="B34" s="19">
        <v>0.04</v>
      </c>
      <c r="C34" s="19">
        <v>0.04</v>
      </c>
      <c r="D34">
        <v>2</v>
      </c>
      <c r="E34">
        <v>1.43</v>
      </c>
      <c r="F34">
        <v>101</v>
      </c>
      <c r="G34">
        <v>72.14</v>
      </c>
      <c r="J34" s="43">
        <v>4</v>
      </c>
      <c r="K34" s="17" t="s">
        <v>802</v>
      </c>
      <c r="L34" s="24">
        <v>10529</v>
      </c>
      <c r="M34">
        <v>5.2999999999999999E-2</v>
      </c>
      <c r="N34">
        <v>557</v>
      </c>
    </row>
    <row r="35" spans="1:14" x14ac:dyDescent="0.3">
      <c r="A35" t="s">
        <v>385</v>
      </c>
      <c r="B35" s="19">
        <v>4.1000000000000002E-2</v>
      </c>
      <c r="C35" s="19">
        <v>4.1000000000000002E-2</v>
      </c>
      <c r="D35">
        <v>3</v>
      </c>
      <c r="E35">
        <v>2.14</v>
      </c>
      <c r="F35">
        <v>104</v>
      </c>
      <c r="G35">
        <v>74.290000000000006</v>
      </c>
      <c r="J35" s="43">
        <v>138</v>
      </c>
      <c r="K35" s="17" t="s">
        <v>919</v>
      </c>
      <c r="L35" s="24">
        <v>22776</v>
      </c>
      <c r="M35">
        <v>5.2999999999999999E-2</v>
      </c>
      <c r="N35">
        <v>1196</v>
      </c>
    </row>
    <row r="36" spans="1:14" x14ac:dyDescent="0.3">
      <c r="A36" t="s">
        <v>385</v>
      </c>
      <c r="B36" s="19">
        <v>4.2000000000000003E-2</v>
      </c>
      <c r="C36" s="19">
        <v>4.2000000000000003E-2</v>
      </c>
      <c r="D36">
        <v>1</v>
      </c>
      <c r="E36">
        <v>0.71</v>
      </c>
      <c r="F36">
        <v>105</v>
      </c>
      <c r="G36">
        <v>75</v>
      </c>
      <c r="J36" s="43">
        <v>131</v>
      </c>
      <c r="K36" s="17" t="s">
        <v>912</v>
      </c>
      <c r="L36" s="24">
        <v>46496</v>
      </c>
      <c r="M36">
        <v>5.1999999999999998E-2</v>
      </c>
      <c r="N36">
        <v>2424</v>
      </c>
    </row>
    <row r="37" spans="1:14" x14ac:dyDescent="0.3">
      <c r="A37" t="s">
        <v>385</v>
      </c>
      <c r="B37" s="19">
        <v>4.2999999999999997E-2</v>
      </c>
      <c r="C37" s="19">
        <v>4.2999999999999997E-2</v>
      </c>
      <c r="D37">
        <v>2</v>
      </c>
      <c r="E37">
        <v>1.43</v>
      </c>
      <c r="F37">
        <v>107</v>
      </c>
      <c r="G37">
        <v>76.430000000000007</v>
      </c>
      <c r="J37" s="43">
        <v>111</v>
      </c>
      <c r="K37" s="17" t="s">
        <v>789</v>
      </c>
      <c r="L37" s="24">
        <v>22246</v>
      </c>
      <c r="M37">
        <v>5.0999999999999997E-2</v>
      </c>
      <c r="N37">
        <v>1144</v>
      </c>
    </row>
    <row r="38" spans="1:14" x14ac:dyDescent="0.3">
      <c r="A38" t="s">
        <v>385</v>
      </c>
      <c r="B38" s="19">
        <v>4.3999999999999997E-2</v>
      </c>
      <c r="C38" s="19">
        <v>4.3999999999999997E-2</v>
      </c>
      <c r="D38">
        <v>1</v>
      </c>
      <c r="E38">
        <v>0.71</v>
      </c>
      <c r="F38">
        <v>108</v>
      </c>
      <c r="G38">
        <v>77.14</v>
      </c>
      <c r="J38" s="43">
        <v>135</v>
      </c>
      <c r="K38" s="17" t="s">
        <v>916</v>
      </c>
      <c r="L38" s="24">
        <v>17455</v>
      </c>
      <c r="M38">
        <v>4.9000000000000002E-2</v>
      </c>
      <c r="N38">
        <v>859</v>
      </c>
    </row>
    <row r="39" spans="1:14" x14ac:dyDescent="0.3">
      <c r="A39" t="s">
        <v>385</v>
      </c>
      <c r="B39" s="19">
        <v>4.5999999999999999E-2</v>
      </c>
      <c r="C39" s="19">
        <v>4.5999999999999999E-2</v>
      </c>
      <c r="D39">
        <v>1</v>
      </c>
      <c r="E39">
        <v>0.71</v>
      </c>
      <c r="F39">
        <v>109</v>
      </c>
      <c r="G39">
        <v>77.86</v>
      </c>
      <c r="J39" s="43">
        <v>127</v>
      </c>
      <c r="K39" s="17" t="s">
        <v>909</v>
      </c>
      <c r="L39" s="24">
        <v>29960</v>
      </c>
      <c r="M39">
        <v>4.9000000000000002E-2</v>
      </c>
      <c r="N39">
        <v>1474</v>
      </c>
    </row>
    <row r="40" spans="1:14" x14ac:dyDescent="0.3">
      <c r="A40" t="s">
        <v>385</v>
      </c>
      <c r="B40" s="19">
        <v>4.7E-2</v>
      </c>
      <c r="C40" s="19">
        <v>4.7E-2</v>
      </c>
      <c r="D40">
        <v>2</v>
      </c>
      <c r="E40">
        <v>1.43</v>
      </c>
      <c r="F40">
        <v>111</v>
      </c>
      <c r="G40">
        <v>79.290000000000006</v>
      </c>
      <c r="J40" s="43">
        <v>120</v>
      </c>
      <c r="K40" s="17" t="s">
        <v>902</v>
      </c>
      <c r="L40" s="24">
        <v>26984</v>
      </c>
      <c r="M40">
        <v>4.9000000000000002E-2</v>
      </c>
      <c r="N40">
        <v>1310</v>
      </c>
    </row>
    <row r="41" spans="1:14" x14ac:dyDescent="0.3">
      <c r="A41" t="s">
        <v>385</v>
      </c>
      <c r="B41" s="19">
        <v>4.8000000000000001E-2</v>
      </c>
      <c r="C41" s="19">
        <v>4.8000000000000001E-2</v>
      </c>
      <c r="D41">
        <v>3</v>
      </c>
      <c r="E41">
        <v>2.14</v>
      </c>
      <c r="F41">
        <v>114</v>
      </c>
      <c r="G41">
        <v>81.430000000000007</v>
      </c>
      <c r="J41" s="43">
        <v>109</v>
      </c>
      <c r="K41" s="17" t="s">
        <v>893</v>
      </c>
      <c r="L41" s="24">
        <v>9955</v>
      </c>
      <c r="M41">
        <v>4.8000000000000001E-2</v>
      </c>
      <c r="N41">
        <v>480</v>
      </c>
    </row>
    <row r="42" spans="1:14" x14ac:dyDescent="0.3">
      <c r="A42" t="s">
        <v>385</v>
      </c>
      <c r="B42" s="19">
        <v>4.9000000000000002E-2</v>
      </c>
      <c r="C42" s="19">
        <v>4.9000000000000002E-2</v>
      </c>
      <c r="D42">
        <v>1</v>
      </c>
      <c r="E42">
        <v>0.71</v>
      </c>
      <c r="F42">
        <v>115</v>
      </c>
      <c r="G42">
        <v>82.14</v>
      </c>
      <c r="J42" s="43">
        <v>13</v>
      </c>
      <c r="K42" s="17" t="s">
        <v>810</v>
      </c>
      <c r="L42" s="24">
        <v>11848</v>
      </c>
      <c r="M42">
        <v>4.7E-2</v>
      </c>
      <c r="N42">
        <v>558</v>
      </c>
    </row>
    <row r="43" spans="1:14" x14ac:dyDescent="0.3">
      <c r="A43" t="s">
        <v>385</v>
      </c>
      <c r="B43" s="19">
        <v>0.05</v>
      </c>
      <c r="C43" s="19">
        <v>0.05</v>
      </c>
      <c r="D43">
        <v>2</v>
      </c>
      <c r="E43">
        <v>1.43</v>
      </c>
      <c r="F43">
        <v>117</v>
      </c>
      <c r="G43">
        <v>83.57</v>
      </c>
      <c r="J43" s="43">
        <v>53</v>
      </c>
      <c r="K43" s="17" t="s">
        <v>795</v>
      </c>
      <c r="L43" s="24">
        <v>15723</v>
      </c>
      <c r="M43">
        <v>4.7E-2</v>
      </c>
      <c r="N43">
        <v>740</v>
      </c>
    </row>
    <row r="44" spans="1:14" x14ac:dyDescent="0.3">
      <c r="A44" t="s">
        <v>385</v>
      </c>
      <c r="B44" s="19">
        <v>5.0999999999999997E-2</v>
      </c>
      <c r="C44" s="19">
        <v>5.0999999999999997E-2</v>
      </c>
      <c r="D44">
        <v>2</v>
      </c>
      <c r="E44">
        <v>1.43</v>
      </c>
      <c r="F44">
        <v>119</v>
      </c>
      <c r="G44">
        <v>85</v>
      </c>
      <c r="J44" s="43">
        <v>8</v>
      </c>
      <c r="K44" s="17" t="s">
        <v>806</v>
      </c>
      <c r="L44" s="24">
        <v>10948</v>
      </c>
      <c r="M44">
        <v>4.7E-2</v>
      </c>
      <c r="N44">
        <v>514</v>
      </c>
    </row>
    <row r="45" spans="1:14" x14ac:dyDescent="0.3">
      <c r="A45" t="s">
        <v>385</v>
      </c>
      <c r="B45" s="19">
        <v>5.1999999999999998E-2</v>
      </c>
      <c r="C45" s="19">
        <v>5.1999999999999998E-2</v>
      </c>
      <c r="D45">
        <v>1</v>
      </c>
      <c r="E45">
        <v>0.71</v>
      </c>
      <c r="F45">
        <v>120</v>
      </c>
      <c r="G45">
        <v>85.71</v>
      </c>
      <c r="J45" s="43">
        <v>121</v>
      </c>
      <c r="K45" s="17" t="s">
        <v>903</v>
      </c>
      <c r="L45" s="24">
        <v>13845</v>
      </c>
      <c r="M45">
        <v>4.5999999999999999E-2</v>
      </c>
      <c r="N45">
        <v>639</v>
      </c>
    </row>
    <row r="46" spans="1:14" x14ac:dyDescent="0.3">
      <c r="A46" t="s">
        <v>385</v>
      </c>
      <c r="B46" s="19">
        <v>5.2999999999999999E-2</v>
      </c>
      <c r="C46" s="19">
        <v>5.2999999999999999E-2</v>
      </c>
      <c r="D46">
        <v>1</v>
      </c>
      <c r="E46">
        <v>0.71</v>
      </c>
      <c r="F46">
        <v>121</v>
      </c>
      <c r="G46">
        <v>86.43</v>
      </c>
      <c r="J46" s="43">
        <v>74</v>
      </c>
      <c r="K46" s="17" t="s">
        <v>864</v>
      </c>
      <c r="L46" s="24">
        <v>18615</v>
      </c>
      <c r="M46">
        <v>4.4999999999999998E-2</v>
      </c>
      <c r="N46">
        <v>845</v>
      </c>
    </row>
    <row r="47" spans="1:14" x14ac:dyDescent="0.3">
      <c r="A47" t="s">
        <v>385</v>
      </c>
      <c r="B47" s="19">
        <v>5.3999999999999999E-2</v>
      </c>
      <c r="C47" s="19">
        <v>5.3999999999999999E-2</v>
      </c>
      <c r="D47">
        <v>1</v>
      </c>
      <c r="E47">
        <v>0.71</v>
      </c>
      <c r="F47">
        <v>122</v>
      </c>
      <c r="G47">
        <v>87.14</v>
      </c>
      <c r="J47" s="43">
        <v>43</v>
      </c>
      <c r="K47" s="17" t="s">
        <v>838</v>
      </c>
      <c r="L47" s="24">
        <v>17510</v>
      </c>
      <c r="M47">
        <v>4.4999999999999998E-2</v>
      </c>
      <c r="N47">
        <v>794</v>
      </c>
    </row>
    <row r="48" spans="1:14" x14ac:dyDescent="0.3">
      <c r="A48" t="s">
        <v>385</v>
      </c>
      <c r="B48" s="19">
        <v>5.6000000000000001E-2</v>
      </c>
      <c r="C48" s="19">
        <v>5.6000000000000001E-2</v>
      </c>
      <c r="D48">
        <v>1</v>
      </c>
      <c r="E48">
        <v>0.71</v>
      </c>
      <c r="F48">
        <v>123</v>
      </c>
      <c r="G48">
        <v>87.86</v>
      </c>
      <c r="J48" s="43">
        <v>108</v>
      </c>
      <c r="K48" s="17" t="s">
        <v>892</v>
      </c>
      <c r="L48" s="24">
        <v>14257</v>
      </c>
      <c r="M48">
        <v>4.4999999999999998E-2</v>
      </c>
      <c r="N48">
        <v>642</v>
      </c>
    </row>
    <row r="49" spans="1:14" x14ac:dyDescent="0.3">
      <c r="A49" t="s">
        <v>385</v>
      </c>
      <c r="B49" s="19">
        <v>5.8000000000000003E-2</v>
      </c>
      <c r="C49" s="19">
        <v>5.8000000000000003E-2</v>
      </c>
      <c r="D49">
        <v>2</v>
      </c>
      <c r="E49">
        <v>1.43</v>
      </c>
      <c r="F49">
        <v>125</v>
      </c>
      <c r="G49">
        <v>89.29</v>
      </c>
      <c r="J49" s="43">
        <v>110</v>
      </c>
      <c r="K49" s="17" t="s">
        <v>788</v>
      </c>
      <c r="L49" s="24">
        <v>11058</v>
      </c>
      <c r="M49">
        <v>4.4999999999999998E-2</v>
      </c>
      <c r="N49">
        <v>494</v>
      </c>
    </row>
    <row r="50" spans="1:14" x14ac:dyDescent="0.3">
      <c r="A50" t="s">
        <v>385</v>
      </c>
      <c r="B50" s="19">
        <v>5.8999999999999997E-2</v>
      </c>
      <c r="C50" s="19">
        <v>5.8999999999999997E-2</v>
      </c>
      <c r="D50">
        <v>1</v>
      </c>
      <c r="E50">
        <v>0.71</v>
      </c>
      <c r="F50">
        <v>126</v>
      </c>
      <c r="G50">
        <v>90</v>
      </c>
      <c r="J50" s="43">
        <v>91</v>
      </c>
      <c r="K50" s="17" t="s">
        <v>877</v>
      </c>
      <c r="L50" s="24">
        <v>11098</v>
      </c>
      <c r="M50">
        <v>4.4999999999999998E-2</v>
      </c>
      <c r="N50">
        <v>494</v>
      </c>
    </row>
    <row r="51" spans="1:14" x14ac:dyDescent="0.3">
      <c r="A51" t="s">
        <v>385</v>
      </c>
      <c r="B51" s="19">
        <v>0.06</v>
      </c>
      <c r="C51" s="19">
        <v>0.06</v>
      </c>
      <c r="D51">
        <v>1</v>
      </c>
      <c r="E51">
        <v>0.71</v>
      </c>
      <c r="F51">
        <v>127</v>
      </c>
      <c r="G51">
        <v>90.71</v>
      </c>
      <c r="J51" s="43">
        <v>28</v>
      </c>
      <c r="K51" s="17" t="s">
        <v>825</v>
      </c>
      <c r="L51" s="24">
        <v>9941</v>
      </c>
      <c r="M51">
        <v>4.3999999999999997E-2</v>
      </c>
      <c r="N51">
        <v>434</v>
      </c>
    </row>
    <row r="52" spans="1:14" x14ac:dyDescent="0.3">
      <c r="A52" t="s">
        <v>385</v>
      </c>
      <c r="B52" s="19">
        <v>6.0999999999999999E-2</v>
      </c>
      <c r="C52" s="19">
        <v>6.0999999999999999E-2</v>
      </c>
      <c r="D52">
        <v>1</v>
      </c>
      <c r="E52">
        <v>0.71</v>
      </c>
      <c r="F52">
        <v>128</v>
      </c>
      <c r="G52">
        <v>91.43</v>
      </c>
      <c r="J52" s="43">
        <v>124</v>
      </c>
      <c r="K52" s="17" t="s">
        <v>906</v>
      </c>
      <c r="L52" s="24">
        <v>17123</v>
      </c>
      <c r="M52">
        <v>4.3999999999999997E-2</v>
      </c>
      <c r="N52">
        <v>747</v>
      </c>
    </row>
    <row r="53" spans="1:14" x14ac:dyDescent="0.3">
      <c r="A53" t="s">
        <v>385</v>
      </c>
      <c r="B53" s="19">
        <v>6.3E-2</v>
      </c>
      <c r="C53" s="19">
        <v>6.3E-2</v>
      </c>
      <c r="D53">
        <v>1</v>
      </c>
      <c r="E53">
        <v>0.71</v>
      </c>
      <c r="F53">
        <v>129</v>
      </c>
      <c r="G53">
        <v>92.14</v>
      </c>
      <c r="J53" s="43">
        <v>85</v>
      </c>
      <c r="K53" s="17" t="s">
        <v>871</v>
      </c>
      <c r="L53" s="24">
        <v>21849</v>
      </c>
      <c r="M53">
        <v>4.2000000000000003E-2</v>
      </c>
      <c r="N53">
        <v>911</v>
      </c>
    </row>
    <row r="54" spans="1:14" x14ac:dyDescent="0.3">
      <c r="A54" t="s">
        <v>385</v>
      </c>
      <c r="B54" s="19">
        <v>6.4000000000000001E-2</v>
      </c>
      <c r="C54" s="19">
        <v>6.4000000000000001E-2</v>
      </c>
      <c r="D54">
        <v>1</v>
      </c>
      <c r="E54">
        <v>0.71</v>
      </c>
      <c r="F54">
        <v>130</v>
      </c>
      <c r="G54">
        <v>92.86</v>
      </c>
      <c r="J54" s="43">
        <v>119</v>
      </c>
      <c r="K54" s="17" t="s">
        <v>901</v>
      </c>
      <c r="L54" s="24">
        <v>27917</v>
      </c>
      <c r="M54">
        <v>0.04</v>
      </c>
      <c r="N54">
        <v>1127</v>
      </c>
    </row>
    <row r="55" spans="1:14" x14ac:dyDescent="0.3">
      <c r="A55" t="s">
        <v>385</v>
      </c>
      <c r="B55" s="19">
        <v>6.7000000000000004E-2</v>
      </c>
      <c r="C55" s="19">
        <v>6.7000000000000004E-2</v>
      </c>
      <c r="D55">
        <v>1</v>
      </c>
      <c r="E55">
        <v>0.71</v>
      </c>
      <c r="F55">
        <v>131</v>
      </c>
      <c r="G55">
        <v>93.57</v>
      </c>
      <c r="J55" s="43">
        <v>136</v>
      </c>
      <c r="K55" s="17" t="s">
        <v>917</v>
      </c>
      <c r="L55" s="24">
        <v>27392</v>
      </c>
      <c r="M55">
        <v>3.9E-2</v>
      </c>
      <c r="N55">
        <v>1078</v>
      </c>
    </row>
    <row r="56" spans="1:14" x14ac:dyDescent="0.3">
      <c r="A56" t="s">
        <v>385</v>
      </c>
      <c r="B56" s="19">
        <v>6.8000000000000005E-2</v>
      </c>
      <c r="C56" s="19">
        <v>6.8000000000000005E-2</v>
      </c>
      <c r="D56">
        <v>2</v>
      </c>
      <c r="E56">
        <v>1.43</v>
      </c>
      <c r="F56">
        <v>133</v>
      </c>
      <c r="G56">
        <v>95</v>
      </c>
      <c r="J56" s="43">
        <v>7</v>
      </c>
      <c r="K56" s="17" t="s">
        <v>805</v>
      </c>
      <c r="L56" s="24">
        <v>22156</v>
      </c>
      <c r="M56">
        <v>3.9E-2</v>
      </c>
      <c r="N56">
        <v>859</v>
      </c>
    </row>
    <row r="57" spans="1:14" x14ac:dyDescent="0.3">
      <c r="A57" t="s">
        <v>385</v>
      </c>
      <c r="B57" s="19">
        <v>6.9000000000000006E-2</v>
      </c>
      <c r="C57" s="19">
        <v>6.9000000000000006E-2</v>
      </c>
      <c r="D57">
        <v>1</v>
      </c>
      <c r="E57">
        <v>0.71</v>
      </c>
      <c r="F57">
        <v>134</v>
      </c>
      <c r="G57">
        <v>95.71</v>
      </c>
      <c r="J57" s="43">
        <v>61</v>
      </c>
      <c r="K57" s="17" t="s">
        <v>851</v>
      </c>
      <c r="L57" s="24">
        <v>15683</v>
      </c>
      <c r="M57">
        <v>3.9E-2</v>
      </c>
      <c r="N57">
        <v>606</v>
      </c>
    </row>
    <row r="58" spans="1:14" x14ac:dyDescent="0.3">
      <c r="A58" t="s">
        <v>385</v>
      </c>
      <c r="B58" s="19">
        <v>7.0000000000000007E-2</v>
      </c>
      <c r="C58" s="19">
        <v>7.0000000000000007E-2</v>
      </c>
      <c r="D58">
        <v>1</v>
      </c>
      <c r="E58">
        <v>0.71</v>
      </c>
      <c r="F58">
        <v>135</v>
      </c>
      <c r="G58">
        <v>96.43</v>
      </c>
      <c r="J58" s="43">
        <v>14</v>
      </c>
      <c r="K58" s="17" t="s">
        <v>811</v>
      </c>
      <c r="L58" s="24">
        <v>43965</v>
      </c>
      <c r="M58">
        <v>3.5999999999999997E-2</v>
      </c>
      <c r="N58">
        <v>1580</v>
      </c>
    </row>
    <row r="59" spans="1:14" x14ac:dyDescent="0.3">
      <c r="A59" t="s">
        <v>385</v>
      </c>
      <c r="B59" s="19">
        <v>7.1999999999999995E-2</v>
      </c>
      <c r="C59" s="19">
        <v>7.1999999999999995E-2</v>
      </c>
      <c r="D59">
        <v>1</v>
      </c>
      <c r="E59">
        <v>0.71</v>
      </c>
      <c r="F59">
        <v>136</v>
      </c>
      <c r="G59">
        <v>97.14</v>
      </c>
      <c r="J59" s="43">
        <v>73</v>
      </c>
      <c r="K59" s="17" t="s">
        <v>863</v>
      </c>
      <c r="L59" s="24">
        <v>20506</v>
      </c>
      <c r="M59">
        <v>3.5999999999999997E-2</v>
      </c>
      <c r="N59">
        <v>729</v>
      </c>
    </row>
    <row r="60" spans="1:14" x14ac:dyDescent="0.3">
      <c r="A60" t="s">
        <v>385</v>
      </c>
      <c r="B60" s="19">
        <v>7.4999999999999997E-2</v>
      </c>
      <c r="C60" s="19">
        <v>7.4999999999999997E-2</v>
      </c>
      <c r="D60">
        <v>1</v>
      </c>
      <c r="E60">
        <v>0.71</v>
      </c>
      <c r="F60">
        <v>137</v>
      </c>
      <c r="G60">
        <v>97.86</v>
      </c>
      <c r="J60" s="43">
        <v>116</v>
      </c>
      <c r="K60" s="17" t="s">
        <v>898</v>
      </c>
      <c r="L60" s="24">
        <v>24623</v>
      </c>
      <c r="M60">
        <v>3.5999999999999997E-2</v>
      </c>
      <c r="N60">
        <v>875</v>
      </c>
    </row>
    <row r="61" spans="1:14" x14ac:dyDescent="0.3">
      <c r="A61" t="s">
        <v>385</v>
      </c>
      <c r="B61" s="19">
        <v>7.5999999999999998E-2</v>
      </c>
      <c r="C61" s="19">
        <v>7.5999999999999998E-2</v>
      </c>
      <c r="D61">
        <v>1</v>
      </c>
      <c r="E61">
        <v>0.71</v>
      </c>
      <c r="F61">
        <v>138</v>
      </c>
      <c r="G61">
        <v>98.57</v>
      </c>
      <c r="J61" s="43">
        <v>107</v>
      </c>
      <c r="K61" s="17" t="s">
        <v>891</v>
      </c>
      <c r="L61" s="24">
        <v>21210</v>
      </c>
      <c r="M61">
        <v>3.5000000000000003E-2</v>
      </c>
      <c r="N61">
        <v>746</v>
      </c>
    </row>
    <row r="62" spans="1:14" x14ac:dyDescent="0.3">
      <c r="A62" t="s">
        <v>385</v>
      </c>
      <c r="B62" s="19">
        <v>7.6999999999999999E-2</v>
      </c>
      <c r="C62" s="19">
        <v>7.6999999999999999E-2</v>
      </c>
      <c r="D62">
        <v>1</v>
      </c>
      <c r="E62">
        <v>0.71</v>
      </c>
      <c r="F62">
        <v>139</v>
      </c>
      <c r="G62">
        <v>99.29</v>
      </c>
      <c r="J62" s="43">
        <v>117</v>
      </c>
      <c r="K62" s="17" t="s">
        <v>899</v>
      </c>
      <c r="L62" s="24">
        <v>43993</v>
      </c>
      <c r="M62">
        <v>3.5000000000000003E-2</v>
      </c>
      <c r="N62">
        <v>1533</v>
      </c>
    </row>
    <row r="63" spans="1:14" x14ac:dyDescent="0.3">
      <c r="A63" t="s">
        <v>385</v>
      </c>
      <c r="B63" s="19">
        <v>0.08</v>
      </c>
      <c r="C63" s="19">
        <v>0.08</v>
      </c>
      <c r="D63">
        <v>1</v>
      </c>
      <c r="E63">
        <v>0.71</v>
      </c>
      <c r="F63">
        <v>140</v>
      </c>
      <c r="G63">
        <v>100</v>
      </c>
      <c r="J63" s="43">
        <v>123</v>
      </c>
      <c r="K63" s="17" t="s">
        <v>905</v>
      </c>
      <c r="L63" s="24">
        <v>15935</v>
      </c>
      <c r="M63">
        <v>3.4000000000000002E-2</v>
      </c>
      <c r="N63">
        <v>539</v>
      </c>
    </row>
    <row r="64" spans="1:14" x14ac:dyDescent="0.3">
      <c r="J64" s="43">
        <v>39</v>
      </c>
      <c r="K64" s="17" t="s">
        <v>834</v>
      </c>
      <c r="L64" s="24">
        <v>23236</v>
      </c>
      <c r="M64">
        <v>3.3000000000000002E-2</v>
      </c>
      <c r="N64">
        <v>774</v>
      </c>
    </row>
    <row r="65" spans="10:14" x14ac:dyDescent="0.3">
      <c r="J65" s="43">
        <v>140</v>
      </c>
      <c r="K65" s="17" t="s">
        <v>921</v>
      </c>
      <c r="L65" s="24">
        <v>9917</v>
      </c>
      <c r="M65">
        <v>3.3000000000000002E-2</v>
      </c>
      <c r="N65">
        <v>330</v>
      </c>
    </row>
    <row r="66" spans="10:14" x14ac:dyDescent="0.3">
      <c r="J66" s="43">
        <v>122</v>
      </c>
      <c r="K66" s="17" t="s">
        <v>904</v>
      </c>
      <c r="L66" s="24">
        <v>22291</v>
      </c>
      <c r="M66">
        <v>3.2000000000000001E-2</v>
      </c>
      <c r="N66">
        <v>723</v>
      </c>
    </row>
    <row r="67" spans="10:14" x14ac:dyDescent="0.3">
      <c r="J67" s="43">
        <v>118</v>
      </c>
      <c r="K67" s="17" t="s">
        <v>900</v>
      </c>
      <c r="L67" s="24">
        <v>27446</v>
      </c>
      <c r="M67">
        <v>3.2000000000000001E-2</v>
      </c>
      <c r="N67">
        <v>890</v>
      </c>
    </row>
    <row r="68" spans="10:14" x14ac:dyDescent="0.3">
      <c r="J68" s="43">
        <v>92</v>
      </c>
      <c r="K68" s="17" t="s">
        <v>786</v>
      </c>
      <c r="L68" s="24">
        <v>14133</v>
      </c>
      <c r="M68">
        <v>3.2000000000000001E-2</v>
      </c>
      <c r="N68">
        <v>454</v>
      </c>
    </row>
    <row r="69" spans="10:14" x14ac:dyDescent="0.3">
      <c r="J69" s="43">
        <v>9</v>
      </c>
      <c r="K69" s="17" t="s">
        <v>807</v>
      </c>
      <c r="L69" s="24">
        <v>15535</v>
      </c>
      <c r="M69">
        <v>3.2000000000000001E-2</v>
      </c>
      <c r="N69">
        <v>493</v>
      </c>
    </row>
    <row r="70" spans="10:14" x14ac:dyDescent="0.3">
      <c r="J70" s="43">
        <v>33</v>
      </c>
      <c r="K70" s="17" t="s">
        <v>830</v>
      </c>
      <c r="L70" s="24">
        <v>16472</v>
      </c>
      <c r="M70">
        <v>3.1E-2</v>
      </c>
      <c r="N70">
        <v>516</v>
      </c>
    </row>
    <row r="71" spans="10:14" x14ac:dyDescent="0.3">
      <c r="J71" s="43">
        <v>133</v>
      </c>
      <c r="K71" s="17" t="s">
        <v>914</v>
      </c>
      <c r="L71" s="24">
        <v>13362</v>
      </c>
      <c r="M71">
        <v>3.1E-2</v>
      </c>
      <c r="N71">
        <v>418</v>
      </c>
    </row>
    <row r="72" spans="10:14" x14ac:dyDescent="0.3">
      <c r="J72" s="43">
        <v>72</v>
      </c>
      <c r="K72" s="17" t="s">
        <v>862</v>
      </c>
      <c r="L72" s="24">
        <v>10803</v>
      </c>
      <c r="M72">
        <v>3.1E-2</v>
      </c>
      <c r="N72">
        <v>330</v>
      </c>
    </row>
    <row r="73" spans="10:14" x14ac:dyDescent="0.3">
      <c r="J73" s="43">
        <v>129</v>
      </c>
      <c r="K73" s="17" t="s">
        <v>911</v>
      </c>
      <c r="L73" s="24">
        <v>29113</v>
      </c>
      <c r="M73">
        <v>0.03</v>
      </c>
      <c r="N73">
        <v>884</v>
      </c>
    </row>
    <row r="74" spans="10:14" x14ac:dyDescent="0.3">
      <c r="J74" s="43">
        <v>102</v>
      </c>
      <c r="K74" s="17" t="s">
        <v>886</v>
      </c>
      <c r="L74" s="24">
        <v>12806</v>
      </c>
      <c r="M74">
        <v>0.03</v>
      </c>
      <c r="N74">
        <v>380</v>
      </c>
    </row>
    <row r="75" spans="10:14" x14ac:dyDescent="0.3">
      <c r="J75" s="43">
        <v>71</v>
      </c>
      <c r="K75" s="17" t="s">
        <v>861</v>
      </c>
      <c r="L75" s="24">
        <v>11669</v>
      </c>
      <c r="M75">
        <v>2.9000000000000001E-2</v>
      </c>
      <c r="N75">
        <v>342</v>
      </c>
    </row>
    <row r="76" spans="10:14" x14ac:dyDescent="0.3">
      <c r="J76" s="43">
        <v>46</v>
      </c>
      <c r="K76" s="17" t="s">
        <v>840</v>
      </c>
      <c r="L76" s="24">
        <v>15818</v>
      </c>
      <c r="M76">
        <v>2.9000000000000001E-2</v>
      </c>
      <c r="N76">
        <v>458</v>
      </c>
    </row>
    <row r="77" spans="10:14" x14ac:dyDescent="0.3">
      <c r="J77" s="43">
        <v>128</v>
      </c>
      <c r="K77" s="17" t="s">
        <v>910</v>
      </c>
      <c r="L77" s="24">
        <v>23757</v>
      </c>
      <c r="M77">
        <v>2.9000000000000001E-2</v>
      </c>
      <c r="N77">
        <v>685</v>
      </c>
    </row>
    <row r="78" spans="10:14" x14ac:dyDescent="0.3">
      <c r="J78" s="43">
        <v>17</v>
      </c>
      <c r="K78" s="17" t="s">
        <v>814</v>
      </c>
      <c r="L78" s="24">
        <v>33964</v>
      </c>
      <c r="M78">
        <v>2.9000000000000001E-2</v>
      </c>
      <c r="N78">
        <v>969</v>
      </c>
    </row>
    <row r="79" spans="10:14" x14ac:dyDescent="0.3">
      <c r="J79" s="43">
        <v>130</v>
      </c>
      <c r="K79" s="17" t="s">
        <v>799</v>
      </c>
      <c r="L79" s="24">
        <v>26572</v>
      </c>
      <c r="M79">
        <v>2.8000000000000001E-2</v>
      </c>
      <c r="N79">
        <v>757</v>
      </c>
    </row>
    <row r="80" spans="10:14" x14ac:dyDescent="0.3">
      <c r="J80" s="43">
        <v>18</v>
      </c>
      <c r="K80" s="17" t="s">
        <v>815</v>
      </c>
      <c r="L80" s="24">
        <v>11463</v>
      </c>
      <c r="M80">
        <v>2.8000000000000001E-2</v>
      </c>
      <c r="N80">
        <v>325</v>
      </c>
    </row>
    <row r="81" spans="10:14" x14ac:dyDescent="0.3">
      <c r="J81" s="43">
        <v>49</v>
      </c>
      <c r="K81" s="17" t="s">
        <v>842</v>
      </c>
      <c r="L81" s="24">
        <v>13154</v>
      </c>
      <c r="M81">
        <v>2.8000000000000001E-2</v>
      </c>
      <c r="N81">
        <v>372</v>
      </c>
    </row>
    <row r="82" spans="10:14" x14ac:dyDescent="0.3">
      <c r="J82" s="43">
        <v>84</v>
      </c>
      <c r="K82" s="17" t="s">
        <v>870</v>
      </c>
      <c r="L82" s="24">
        <v>15559</v>
      </c>
      <c r="M82">
        <v>2.8000000000000001E-2</v>
      </c>
      <c r="N82">
        <v>440</v>
      </c>
    </row>
    <row r="83" spans="10:14" x14ac:dyDescent="0.3">
      <c r="J83" s="43">
        <v>45</v>
      </c>
      <c r="K83" s="17" t="s">
        <v>793</v>
      </c>
      <c r="L83" s="24">
        <v>34805</v>
      </c>
      <c r="M83">
        <v>2.8000000000000001E-2</v>
      </c>
      <c r="N83">
        <v>974</v>
      </c>
    </row>
    <row r="84" spans="10:14" x14ac:dyDescent="0.3">
      <c r="J84" s="43">
        <v>79</v>
      </c>
      <c r="K84" s="17" t="s">
        <v>866</v>
      </c>
      <c r="L84" s="24">
        <v>7607</v>
      </c>
      <c r="M84">
        <v>2.8000000000000001E-2</v>
      </c>
      <c r="N84">
        <v>212</v>
      </c>
    </row>
    <row r="85" spans="10:14" x14ac:dyDescent="0.3">
      <c r="J85" s="43">
        <v>54</v>
      </c>
      <c r="K85" s="17" t="s">
        <v>845</v>
      </c>
      <c r="L85" s="24">
        <v>18675</v>
      </c>
      <c r="M85">
        <v>2.7E-2</v>
      </c>
      <c r="N85">
        <v>513</v>
      </c>
    </row>
    <row r="86" spans="10:14" x14ac:dyDescent="0.3">
      <c r="J86" s="43">
        <v>83</v>
      </c>
      <c r="K86" s="17" t="s">
        <v>869</v>
      </c>
      <c r="L86" s="24">
        <v>11785</v>
      </c>
      <c r="M86">
        <v>2.7E-2</v>
      </c>
      <c r="N86">
        <v>318</v>
      </c>
    </row>
    <row r="87" spans="10:14" x14ac:dyDescent="0.3">
      <c r="J87" s="43">
        <v>47</v>
      </c>
      <c r="K87" s="17" t="s">
        <v>794</v>
      </c>
      <c r="L87" s="24">
        <v>27051</v>
      </c>
      <c r="M87">
        <v>2.7E-2</v>
      </c>
      <c r="N87">
        <v>729</v>
      </c>
    </row>
    <row r="88" spans="10:14" x14ac:dyDescent="0.3">
      <c r="J88" s="43">
        <v>125</v>
      </c>
      <c r="K88" s="17" t="s">
        <v>907</v>
      </c>
      <c r="L88" s="24">
        <v>13641</v>
      </c>
      <c r="M88">
        <v>2.7E-2</v>
      </c>
      <c r="N88">
        <v>367</v>
      </c>
    </row>
    <row r="89" spans="10:14" x14ac:dyDescent="0.3">
      <c r="J89" s="43">
        <v>90</v>
      </c>
      <c r="K89" s="17" t="s">
        <v>876</v>
      </c>
      <c r="L89" s="24">
        <v>14366</v>
      </c>
      <c r="M89">
        <v>2.5999999999999999E-2</v>
      </c>
      <c r="N89">
        <v>376</v>
      </c>
    </row>
    <row r="90" spans="10:14" x14ac:dyDescent="0.3">
      <c r="J90" s="43">
        <v>93</v>
      </c>
      <c r="K90" s="17" t="s">
        <v>878</v>
      </c>
      <c r="L90" s="24">
        <v>36625</v>
      </c>
      <c r="M90">
        <v>2.5999999999999999E-2</v>
      </c>
      <c r="N90">
        <v>942</v>
      </c>
    </row>
    <row r="91" spans="10:14" x14ac:dyDescent="0.3">
      <c r="J91" s="43">
        <v>11</v>
      </c>
      <c r="K91" s="17" t="s">
        <v>808</v>
      </c>
      <c r="L91" s="24">
        <v>18588</v>
      </c>
      <c r="M91">
        <v>2.5000000000000001E-2</v>
      </c>
      <c r="N91">
        <v>471</v>
      </c>
    </row>
    <row r="92" spans="10:14" x14ac:dyDescent="0.3">
      <c r="J92" s="43">
        <v>104</v>
      </c>
      <c r="K92" s="17" t="s">
        <v>888</v>
      </c>
      <c r="L92" s="24">
        <v>29658</v>
      </c>
      <c r="M92">
        <v>2.5000000000000001E-2</v>
      </c>
      <c r="N92">
        <v>744</v>
      </c>
    </row>
    <row r="93" spans="10:14" x14ac:dyDescent="0.3">
      <c r="J93" s="43">
        <v>78</v>
      </c>
      <c r="K93" s="17" t="s">
        <v>865</v>
      </c>
      <c r="L93" s="24">
        <v>17945</v>
      </c>
      <c r="M93">
        <v>2.5000000000000001E-2</v>
      </c>
      <c r="N93">
        <v>441</v>
      </c>
    </row>
    <row r="94" spans="10:14" x14ac:dyDescent="0.3">
      <c r="J94" s="43">
        <v>94</v>
      </c>
      <c r="K94" s="17" t="s">
        <v>879</v>
      </c>
      <c r="L94" s="24">
        <v>14349</v>
      </c>
      <c r="M94">
        <v>2.4E-2</v>
      </c>
      <c r="N94">
        <v>342</v>
      </c>
    </row>
    <row r="95" spans="10:14" x14ac:dyDescent="0.3">
      <c r="J95" s="43">
        <v>20</v>
      </c>
      <c r="K95" s="17" t="s">
        <v>817</v>
      </c>
      <c r="L95" s="24">
        <v>12054</v>
      </c>
      <c r="M95">
        <v>2.3E-2</v>
      </c>
      <c r="N95">
        <v>274</v>
      </c>
    </row>
    <row r="96" spans="10:14" x14ac:dyDescent="0.3">
      <c r="J96" s="43">
        <v>57</v>
      </c>
      <c r="K96" s="17" t="s">
        <v>848</v>
      </c>
      <c r="L96" s="24">
        <v>11499</v>
      </c>
      <c r="M96">
        <v>2.1999999999999999E-2</v>
      </c>
      <c r="N96">
        <v>258</v>
      </c>
    </row>
    <row r="97" spans="10:14" x14ac:dyDescent="0.3">
      <c r="J97" s="43">
        <v>96</v>
      </c>
      <c r="K97" s="17" t="s">
        <v>881</v>
      </c>
      <c r="L97" s="24">
        <v>10968</v>
      </c>
      <c r="M97">
        <v>2.1999999999999999E-2</v>
      </c>
      <c r="N97">
        <v>243</v>
      </c>
    </row>
    <row r="98" spans="10:14" x14ac:dyDescent="0.3">
      <c r="J98" s="43">
        <v>75</v>
      </c>
      <c r="K98" s="17" t="s">
        <v>796</v>
      </c>
      <c r="L98" s="24">
        <v>31340</v>
      </c>
      <c r="M98">
        <v>2.1999999999999999E-2</v>
      </c>
      <c r="N98">
        <v>689</v>
      </c>
    </row>
    <row r="99" spans="10:14" x14ac:dyDescent="0.3">
      <c r="J99" s="43">
        <v>48</v>
      </c>
      <c r="K99" s="17" t="s">
        <v>841</v>
      </c>
      <c r="L99" s="24">
        <v>16934</v>
      </c>
      <c r="M99">
        <v>2.1999999999999999E-2</v>
      </c>
      <c r="N99">
        <v>370</v>
      </c>
    </row>
    <row r="100" spans="10:14" x14ac:dyDescent="0.3">
      <c r="J100" s="43">
        <v>95</v>
      </c>
      <c r="K100" s="17" t="s">
        <v>880</v>
      </c>
      <c r="L100" s="24">
        <v>30526</v>
      </c>
      <c r="M100">
        <v>2.1000000000000001E-2</v>
      </c>
      <c r="N100">
        <v>654</v>
      </c>
    </row>
    <row r="101" spans="10:14" x14ac:dyDescent="0.3">
      <c r="J101" s="43">
        <v>67</v>
      </c>
      <c r="K101" s="17" t="s">
        <v>857</v>
      </c>
      <c r="L101" s="24">
        <v>7804</v>
      </c>
      <c r="M101">
        <v>2.1000000000000001E-2</v>
      </c>
      <c r="N101">
        <v>167</v>
      </c>
    </row>
    <row r="102" spans="10:14" x14ac:dyDescent="0.3">
      <c r="J102" s="43">
        <v>62</v>
      </c>
      <c r="K102" s="17" t="s">
        <v>852</v>
      </c>
      <c r="L102" s="24">
        <v>21381</v>
      </c>
      <c r="M102">
        <v>2.1000000000000001E-2</v>
      </c>
      <c r="N102">
        <v>452</v>
      </c>
    </row>
    <row r="103" spans="10:14" x14ac:dyDescent="0.3">
      <c r="J103" s="43">
        <v>12</v>
      </c>
      <c r="K103" s="17" t="s">
        <v>809</v>
      </c>
      <c r="L103" s="24">
        <v>10554</v>
      </c>
      <c r="M103">
        <v>2.1000000000000001E-2</v>
      </c>
      <c r="N103">
        <v>221</v>
      </c>
    </row>
    <row r="104" spans="10:14" x14ac:dyDescent="0.3">
      <c r="J104" s="43">
        <v>58</v>
      </c>
      <c r="K104" s="17" t="s">
        <v>923</v>
      </c>
      <c r="L104" s="24">
        <v>9233</v>
      </c>
      <c r="M104">
        <v>2.1000000000000001E-2</v>
      </c>
      <c r="N104">
        <v>192</v>
      </c>
    </row>
    <row r="105" spans="10:14" x14ac:dyDescent="0.3">
      <c r="J105" s="43">
        <v>38</v>
      </c>
      <c r="K105" s="17" t="s">
        <v>833</v>
      </c>
      <c r="L105" s="24">
        <v>16164</v>
      </c>
      <c r="M105">
        <v>2.1000000000000001E-2</v>
      </c>
      <c r="N105">
        <v>334</v>
      </c>
    </row>
    <row r="106" spans="10:14" x14ac:dyDescent="0.3">
      <c r="J106" s="43">
        <v>87</v>
      </c>
      <c r="K106" s="17" t="s">
        <v>873</v>
      </c>
      <c r="L106" s="24">
        <v>23925</v>
      </c>
      <c r="M106">
        <v>2.1000000000000001E-2</v>
      </c>
      <c r="N106">
        <v>492</v>
      </c>
    </row>
    <row r="107" spans="10:14" x14ac:dyDescent="0.3">
      <c r="J107" s="43">
        <v>42</v>
      </c>
      <c r="K107" s="17" t="s">
        <v>837</v>
      </c>
      <c r="L107" s="24">
        <v>27695</v>
      </c>
      <c r="M107">
        <v>0.02</v>
      </c>
      <c r="N107">
        <v>564</v>
      </c>
    </row>
    <row r="108" spans="10:14" x14ac:dyDescent="0.3">
      <c r="J108" s="43">
        <v>106</v>
      </c>
      <c r="K108" s="17" t="s">
        <v>890</v>
      </c>
      <c r="L108" s="24">
        <v>14365</v>
      </c>
      <c r="M108">
        <v>0.02</v>
      </c>
      <c r="N108">
        <v>290</v>
      </c>
    </row>
    <row r="109" spans="10:14" x14ac:dyDescent="0.3">
      <c r="J109" s="43">
        <v>10</v>
      </c>
      <c r="K109" s="17" t="s">
        <v>790</v>
      </c>
      <c r="L109" s="24">
        <v>11051</v>
      </c>
      <c r="M109">
        <v>0.02</v>
      </c>
      <c r="N109">
        <v>223</v>
      </c>
    </row>
    <row r="110" spans="10:14" x14ac:dyDescent="0.3">
      <c r="J110" s="43">
        <v>81</v>
      </c>
      <c r="K110" s="17" t="s">
        <v>798</v>
      </c>
      <c r="L110" s="24">
        <v>16556</v>
      </c>
      <c r="M110">
        <v>0.02</v>
      </c>
      <c r="N110">
        <v>330</v>
      </c>
    </row>
    <row r="111" spans="10:14" x14ac:dyDescent="0.3">
      <c r="J111" s="43">
        <v>77</v>
      </c>
      <c r="K111" s="17" t="s">
        <v>797</v>
      </c>
      <c r="L111" s="24">
        <v>65913</v>
      </c>
      <c r="M111">
        <v>0.02</v>
      </c>
      <c r="N111">
        <v>1304</v>
      </c>
    </row>
    <row r="112" spans="10:14" x14ac:dyDescent="0.3">
      <c r="J112" s="43">
        <v>66</v>
      </c>
      <c r="K112" s="17" t="s">
        <v>856</v>
      </c>
      <c r="L112" s="24">
        <v>9666</v>
      </c>
      <c r="M112">
        <v>0.02</v>
      </c>
      <c r="N112">
        <v>190</v>
      </c>
    </row>
    <row r="113" spans="10:14" x14ac:dyDescent="0.3">
      <c r="J113" s="43">
        <v>69</v>
      </c>
      <c r="K113" s="17" t="s">
        <v>859</v>
      </c>
      <c r="L113" s="24">
        <v>7727</v>
      </c>
      <c r="M113">
        <v>1.9E-2</v>
      </c>
      <c r="N113">
        <v>150</v>
      </c>
    </row>
    <row r="114" spans="10:14" x14ac:dyDescent="0.3">
      <c r="J114" s="43">
        <v>19</v>
      </c>
      <c r="K114" s="17" t="s">
        <v>816</v>
      </c>
      <c r="L114" s="24">
        <v>10084</v>
      </c>
      <c r="M114">
        <v>1.9E-2</v>
      </c>
      <c r="N114">
        <v>194</v>
      </c>
    </row>
    <row r="115" spans="10:14" x14ac:dyDescent="0.3">
      <c r="J115" s="43">
        <v>65</v>
      </c>
      <c r="K115" s="17" t="s">
        <v>855</v>
      </c>
      <c r="L115" s="24">
        <v>14417</v>
      </c>
      <c r="M115">
        <v>1.9E-2</v>
      </c>
      <c r="N115">
        <v>277</v>
      </c>
    </row>
    <row r="116" spans="10:14" x14ac:dyDescent="0.3">
      <c r="J116" s="43">
        <v>16</v>
      </c>
      <c r="K116" s="17" t="s">
        <v>813</v>
      </c>
      <c r="L116" s="24">
        <v>25051</v>
      </c>
      <c r="M116">
        <v>1.9E-2</v>
      </c>
      <c r="N116">
        <v>478</v>
      </c>
    </row>
    <row r="117" spans="10:14" x14ac:dyDescent="0.3">
      <c r="J117" s="43">
        <v>114</v>
      </c>
      <c r="K117" s="17" t="s">
        <v>896</v>
      </c>
      <c r="L117" s="24">
        <v>7985</v>
      </c>
      <c r="M117">
        <v>1.7999999999999999E-2</v>
      </c>
      <c r="N117">
        <v>145</v>
      </c>
    </row>
    <row r="118" spans="10:14" x14ac:dyDescent="0.3">
      <c r="J118" s="43">
        <v>82</v>
      </c>
      <c r="K118" s="17" t="s">
        <v>868</v>
      </c>
      <c r="L118" s="24">
        <v>31180</v>
      </c>
      <c r="M118">
        <v>1.7999999999999999E-2</v>
      </c>
      <c r="N118">
        <v>564</v>
      </c>
    </row>
    <row r="119" spans="10:14" x14ac:dyDescent="0.3">
      <c r="J119" s="43">
        <v>37</v>
      </c>
      <c r="K119" s="17" t="s">
        <v>792</v>
      </c>
      <c r="L119" s="24">
        <v>16936</v>
      </c>
      <c r="M119">
        <v>1.7999999999999999E-2</v>
      </c>
      <c r="N119">
        <v>305</v>
      </c>
    </row>
    <row r="120" spans="10:14" x14ac:dyDescent="0.3">
      <c r="J120" s="43">
        <v>86</v>
      </c>
      <c r="K120" s="17" t="s">
        <v>872</v>
      </c>
      <c r="L120" s="24">
        <v>14974</v>
      </c>
      <c r="M120">
        <v>1.7999999999999999E-2</v>
      </c>
      <c r="N120">
        <v>268</v>
      </c>
    </row>
    <row r="121" spans="10:14" x14ac:dyDescent="0.3">
      <c r="J121" s="43">
        <v>60</v>
      </c>
      <c r="K121" s="17" t="s">
        <v>850</v>
      </c>
      <c r="L121" s="24">
        <v>7865</v>
      </c>
      <c r="M121">
        <v>1.7999999999999999E-2</v>
      </c>
      <c r="N121">
        <v>138</v>
      </c>
    </row>
    <row r="122" spans="10:14" x14ac:dyDescent="0.3">
      <c r="J122" s="43">
        <v>59</v>
      </c>
      <c r="K122" s="17" t="s">
        <v>849</v>
      </c>
      <c r="L122" s="24">
        <v>17180</v>
      </c>
      <c r="M122">
        <v>1.7000000000000001E-2</v>
      </c>
      <c r="N122">
        <v>295</v>
      </c>
    </row>
    <row r="123" spans="10:14" x14ac:dyDescent="0.3">
      <c r="J123" s="43">
        <v>15</v>
      </c>
      <c r="K123" s="17" t="s">
        <v>812</v>
      </c>
      <c r="L123" s="24">
        <v>9271</v>
      </c>
      <c r="M123">
        <v>1.7000000000000001E-2</v>
      </c>
      <c r="N123">
        <v>159</v>
      </c>
    </row>
    <row r="124" spans="10:14" x14ac:dyDescent="0.3">
      <c r="J124" s="43">
        <v>50</v>
      </c>
      <c r="K124" s="17" t="s">
        <v>843</v>
      </c>
      <c r="L124" s="24">
        <v>16097</v>
      </c>
      <c r="M124">
        <v>1.7000000000000001E-2</v>
      </c>
      <c r="N124">
        <v>276</v>
      </c>
    </row>
    <row r="125" spans="10:14" x14ac:dyDescent="0.3">
      <c r="J125" s="43">
        <v>70</v>
      </c>
      <c r="K125" s="17" t="s">
        <v>860</v>
      </c>
      <c r="L125" s="24">
        <v>27876</v>
      </c>
      <c r="M125">
        <v>1.6E-2</v>
      </c>
      <c r="N125">
        <v>450</v>
      </c>
    </row>
    <row r="126" spans="10:14" x14ac:dyDescent="0.3">
      <c r="J126" s="43">
        <v>76</v>
      </c>
      <c r="K126" s="17" t="s">
        <v>785</v>
      </c>
      <c r="L126" s="24">
        <v>25797</v>
      </c>
      <c r="M126">
        <v>1.4999999999999999E-2</v>
      </c>
      <c r="N126">
        <v>399</v>
      </c>
    </row>
    <row r="127" spans="10:14" x14ac:dyDescent="0.3">
      <c r="J127" s="43">
        <v>40</v>
      </c>
      <c r="K127" s="17" t="s">
        <v>835</v>
      </c>
      <c r="L127" s="24">
        <v>17812</v>
      </c>
      <c r="M127">
        <v>1.4999999999999999E-2</v>
      </c>
      <c r="N127">
        <v>273</v>
      </c>
    </row>
    <row r="128" spans="10:14" x14ac:dyDescent="0.3">
      <c r="J128" s="43">
        <v>52</v>
      </c>
      <c r="K128" s="17" t="s">
        <v>844</v>
      </c>
      <c r="L128" s="24">
        <v>21396</v>
      </c>
      <c r="M128">
        <v>1.4999999999999999E-2</v>
      </c>
      <c r="N128">
        <v>324</v>
      </c>
    </row>
    <row r="129" spans="10:14" x14ac:dyDescent="0.3">
      <c r="J129" s="43">
        <v>56</v>
      </c>
      <c r="K129" s="17" t="s">
        <v>847</v>
      </c>
      <c r="L129" s="24">
        <v>16828</v>
      </c>
      <c r="M129">
        <v>1.4999999999999999E-2</v>
      </c>
      <c r="N129">
        <v>253</v>
      </c>
    </row>
    <row r="130" spans="10:14" x14ac:dyDescent="0.3">
      <c r="J130" s="43">
        <v>80</v>
      </c>
      <c r="K130" s="17" t="s">
        <v>867</v>
      </c>
      <c r="L130" s="24">
        <v>13826</v>
      </c>
      <c r="M130">
        <v>1.4999999999999999E-2</v>
      </c>
      <c r="N130">
        <v>206</v>
      </c>
    </row>
    <row r="131" spans="10:14" x14ac:dyDescent="0.3">
      <c r="J131" s="224">
        <v>88</v>
      </c>
      <c r="K131" s="21" t="s">
        <v>874</v>
      </c>
      <c r="L131" s="23">
        <v>22162</v>
      </c>
      <c r="M131">
        <v>1.4999999999999999E-2</v>
      </c>
      <c r="N131">
        <v>330</v>
      </c>
    </row>
    <row r="132" spans="10:14" x14ac:dyDescent="0.3">
      <c r="J132" s="224">
        <v>41</v>
      </c>
      <c r="K132" s="21" t="s">
        <v>836</v>
      </c>
      <c r="L132" s="23">
        <v>9266</v>
      </c>
      <c r="M132">
        <v>1.4E-2</v>
      </c>
      <c r="N132">
        <v>134</v>
      </c>
    </row>
    <row r="133" spans="10:14" x14ac:dyDescent="0.3">
      <c r="J133" s="224">
        <v>51</v>
      </c>
      <c r="K133" s="21" t="s">
        <v>784</v>
      </c>
      <c r="L133" s="23">
        <v>50434</v>
      </c>
      <c r="M133">
        <v>1.4E-2</v>
      </c>
      <c r="N133">
        <v>681</v>
      </c>
    </row>
    <row r="134" spans="10:14" x14ac:dyDescent="0.3">
      <c r="J134" s="224">
        <v>100</v>
      </c>
      <c r="K134" s="21" t="s">
        <v>884</v>
      </c>
      <c r="L134" s="23">
        <v>11817</v>
      </c>
      <c r="M134">
        <v>1.2999999999999999E-2</v>
      </c>
      <c r="N134">
        <v>158</v>
      </c>
    </row>
    <row r="135" spans="10:14" x14ac:dyDescent="0.3">
      <c r="J135" s="224">
        <v>101</v>
      </c>
      <c r="K135" s="21" t="s">
        <v>885</v>
      </c>
      <c r="L135" s="23">
        <v>10732</v>
      </c>
      <c r="M135">
        <v>1.2999999999999999E-2</v>
      </c>
      <c r="N135">
        <v>142</v>
      </c>
    </row>
    <row r="136" spans="10:14" x14ac:dyDescent="0.3">
      <c r="J136" s="224">
        <v>68</v>
      </c>
      <c r="K136" s="21" t="s">
        <v>858</v>
      </c>
      <c r="L136" s="23">
        <v>11916</v>
      </c>
      <c r="M136">
        <v>1.2999999999999999E-2</v>
      </c>
      <c r="N136">
        <v>154</v>
      </c>
    </row>
    <row r="137" spans="10:14" x14ac:dyDescent="0.3">
      <c r="J137" s="224">
        <v>97</v>
      </c>
      <c r="K137" s="21" t="s">
        <v>882</v>
      </c>
      <c r="L137" s="23">
        <v>12528</v>
      </c>
      <c r="M137">
        <v>1.2999999999999999E-2</v>
      </c>
      <c r="N137">
        <v>161</v>
      </c>
    </row>
    <row r="138" spans="10:14" x14ac:dyDescent="0.3">
      <c r="J138" s="224">
        <v>103</v>
      </c>
      <c r="K138" s="21" t="s">
        <v>887</v>
      </c>
      <c r="L138" s="23">
        <v>15179</v>
      </c>
      <c r="M138">
        <v>1.2999999999999999E-2</v>
      </c>
      <c r="N138">
        <v>193</v>
      </c>
    </row>
    <row r="139" spans="10:14" x14ac:dyDescent="0.3">
      <c r="J139" s="224">
        <v>64</v>
      </c>
      <c r="K139" s="21" t="s">
        <v>854</v>
      </c>
      <c r="L139" s="23">
        <v>12541</v>
      </c>
      <c r="M139">
        <v>1.2E-2</v>
      </c>
      <c r="N139">
        <v>156</v>
      </c>
    </row>
    <row r="140" spans="10:14" x14ac:dyDescent="0.3">
      <c r="J140" s="224">
        <v>105</v>
      </c>
      <c r="K140" s="21" t="s">
        <v>889</v>
      </c>
      <c r="L140" s="23">
        <v>14607</v>
      </c>
      <c r="M140">
        <v>1.2E-2</v>
      </c>
      <c r="N140">
        <v>181</v>
      </c>
    </row>
    <row r="141" spans="10:14" x14ac:dyDescent="0.3">
      <c r="J141" s="224">
        <v>98</v>
      </c>
      <c r="K141" s="21" t="s">
        <v>787</v>
      </c>
      <c r="L141" s="23">
        <v>20923</v>
      </c>
      <c r="M141">
        <v>1.2E-2</v>
      </c>
      <c r="N141">
        <v>255</v>
      </c>
    </row>
    <row r="142" spans="10:14" x14ac:dyDescent="0.3">
      <c r="J142" s="224">
        <v>99</v>
      </c>
      <c r="K142" s="21" t="s">
        <v>883</v>
      </c>
      <c r="L142" s="23">
        <v>16775</v>
      </c>
      <c r="M142">
        <v>1.2E-2</v>
      </c>
      <c r="N142">
        <v>195</v>
      </c>
    </row>
    <row r="143" spans="10:14" x14ac:dyDescent="0.3">
      <c r="J143" s="224">
        <v>89</v>
      </c>
      <c r="K143" s="21" t="s">
        <v>875</v>
      </c>
      <c r="L143" s="23">
        <v>10070</v>
      </c>
      <c r="M143">
        <v>0.01</v>
      </c>
      <c r="N143">
        <v>105</v>
      </c>
    </row>
    <row r="144" spans="10:14" x14ac:dyDescent="0.3">
      <c r="J144" s="224">
        <v>63</v>
      </c>
      <c r="K144" s="21" t="s">
        <v>853</v>
      </c>
      <c r="L144" s="23">
        <v>21567</v>
      </c>
      <c r="M144">
        <v>0.01</v>
      </c>
      <c r="N144">
        <v>210</v>
      </c>
    </row>
  </sheetData>
  <autoFilter ref="J4:N144" xr:uid="{9BB708D4-264B-43B4-B88F-5AA8FFF55C73}"/>
  <hyperlinks>
    <hyperlink ref="G1" location="'MAIN STEPS '!A1" display="CLICK HERE" xr:uid="{DE2BCAB6-8D56-4727-853D-7B3D54182162}"/>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232E36-574B-4F8E-9DF1-246A07CA9959}">
  <dimension ref="A1:H1"/>
  <sheetViews>
    <sheetView topLeftCell="A4" workbookViewId="0">
      <selection activeCell="H1" sqref="H1"/>
    </sheetView>
  </sheetViews>
  <sheetFormatPr defaultRowHeight="14.4" x14ac:dyDescent="0.3"/>
  <sheetData>
    <row r="1" spans="1:8" x14ac:dyDescent="0.3">
      <c r="A1" s="1" t="s">
        <v>277</v>
      </c>
      <c r="H1" s="208" t="s">
        <v>4056</v>
      </c>
    </row>
  </sheetData>
  <hyperlinks>
    <hyperlink ref="H1" location="'MAIN STEPS '!A1" display="CLICK HERE" xr:uid="{3A84C683-4340-45E2-86AA-3204D8C31EE5}"/>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CF7532-7394-4B0F-9902-043FD564E5A2}">
  <dimension ref="A1:X92"/>
  <sheetViews>
    <sheetView workbookViewId="0">
      <pane xSplit="2" ySplit="1" topLeftCell="C50" activePane="bottomRight" state="frozen"/>
      <selection pane="topRight" activeCell="C1" sqref="C1"/>
      <selection pane="bottomLeft" activeCell="A2" sqref="A2"/>
      <selection pane="bottomRight" activeCell="G64" sqref="G64:X64"/>
    </sheetView>
  </sheetViews>
  <sheetFormatPr defaultRowHeight="14.4" x14ac:dyDescent="0.3"/>
  <cols>
    <col min="1" max="1" width="9.109375" bestFit="1" customWidth="1"/>
    <col min="2" max="2" width="15.44140625" bestFit="1" customWidth="1"/>
    <col min="3" max="3" width="18.44140625" style="6" bestFit="1" customWidth="1"/>
    <col min="4" max="4" width="21.6640625" style="6" bestFit="1" customWidth="1"/>
    <col min="5" max="5" width="21.44140625" style="6" bestFit="1" customWidth="1"/>
    <col min="6" max="6" width="21.88671875" style="6" bestFit="1" customWidth="1"/>
    <col min="7" max="7" width="20.44140625" style="6" bestFit="1" customWidth="1"/>
    <col min="8" max="8" width="14" style="6" bestFit="1" customWidth="1"/>
    <col min="9" max="9" width="20.44140625" style="6" bestFit="1" customWidth="1"/>
    <col min="10" max="10" width="15.44140625" style="6" bestFit="1" customWidth="1"/>
    <col min="11" max="11" width="17" style="6" bestFit="1" customWidth="1"/>
    <col min="12" max="12" width="13.109375" style="6" bestFit="1" customWidth="1"/>
    <col min="13" max="13" width="17.88671875" style="6" bestFit="1" customWidth="1"/>
    <col min="14" max="14" width="21.44140625" style="6" bestFit="1" customWidth="1"/>
    <col min="15" max="15" width="17" style="6" bestFit="1" customWidth="1"/>
    <col min="16" max="22" width="13.109375" style="6" bestFit="1" customWidth="1"/>
    <col min="23" max="23" width="13.33203125" style="6" bestFit="1" customWidth="1"/>
    <col min="24" max="24" width="13.6640625" style="6" bestFit="1" customWidth="1"/>
  </cols>
  <sheetData>
    <row r="1" spans="1:24" ht="18" x14ac:dyDescent="0.35">
      <c r="A1" s="26" t="s">
        <v>389</v>
      </c>
      <c r="B1" s="11"/>
      <c r="C1" s="12"/>
      <c r="D1" s="12"/>
      <c r="E1" s="12"/>
      <c r="F1" s="12"/>
      <c r="G1" s="12"/>
      <c r="H1" s="208" t="s">
        <v>4056</v>
      </c>
      <c r="I1" s="12"/>
      <c r="J1" s="12"/>
      <c r="K1" s="12"/>
      <c r="L1" s="12"/>
      <c r="M1" s="12"/>
      <c r="N1" s="12"/>
      <c r="O1" s="12"/>
      <c r="P1" s="12"/>
      <c r="Q1" s="12"/>
      <c r="R1" s="12"/>
      <c r="S1" s="12"/>
      <c r="T1" s="12"/>
      <c r="U1" s="12"/>
      <c r="V1" s="12"/>
      <c r="W1" s="12"/>
      <c r="X1" s="12"/>
    </row>
    <row r="3" spans="1:24" s="1" customFormat="1" x14ac:dyDescent="0.3">
      <c r="A3" s="1" t="s">
        <v>284</v>
      </c>
      <c r="B3" s="1" t="s">
        <v>387</v>
      </c>
      <c r="C3" s="13" t="s">
        <v>182</v>
      </c>
      <c r="D3" s="13" t="s">
        <v>181</v>
      </c>
      <c r="E3" s="13" t="s">
        <v>180</v>
      </c>
      <c r="F3" s="13" t="s">
        <v>183</v>
      </c>
      <c r="G3" s="13"/>
      <c r="H3" s="13"/>
      <c r="I3" s="13"/>
      <c r="J3" s="13"/>
      <c r="K3" s="13"/>
      <c r="L3" s="13"/>
      <c r="M3" s="13"/>
      <c r="N3" s="13"/>
      <c r="O3" s="13"/>
      <c r="P3" s="13"/>
      <c r="Q3" s="13"/>
      <c r="R3" s="13"/>
      <c r="S3" s="13"/>
      <c r="T3" s="13"/>
      <c r="U3" s="13"/>
      <c r="V3" s="13"/>
      <c r="W3" s="13"/>
      <c r="X3" s="13"/>
    </row>
    <row r="4" spans="1:24" x14ac:dyDescent="0.3">
      <c r="A4" t="s">
        <v>291</v>
      </c>
      <c r="C4" s="6">
        <v>0.10446147309999999</v>
      </c>
      <c r="D4" s="6">
        <v>0.2057934421</v>
      </c>
      <c r="E4" s="6">
        <v>0.2230486082</v>
      </c>
      <c r="F4" s="6">
        <v>0.46670635059999999</v>
      </c>
    </row>
    <row r="5" spans="1:24" x14ac:dyDescent="0.3">
      <c r="A5" t="s">
        <v>292</v>
      </c>
      <c r="C5" s="6">
        <v>7.1620899399999993E-2</v>
      </c>
      <c r="D5" s="6">
        <v>6.1547337600000002E-2</v>
      </c>
      <c r="E5" s="6">
        <v>5.2391295499999997E-2</v>
      </c>
      <c r="F5" s="6">
        <v>0.16861568939999999</v>
      </c>
    </row>
    <row r="6" spans="1:24" x14ac:dyDescent="0.3">
      <c r="A6" t="s">
        <v>285</v>
      </c>
      <c r="C6" s="6">
        <v>140</v>
      </c>
      <c r="D6" s="6">
        <v>140</v>
      </c>
      <c r="E6" s="6">
        <v>140</v>
      </c>
      <c r="F6" s="6">
        <v>140</v>
      </c>
      <c r="G6" s="25"/>
    </row>
    <row r="7" spans="1:24" x14ac:dyDescent="0.3">
      <c r="A7" t="s">
        <v>388</v>
      </c>
      <c r="B7" t="s">
        <v>138</v>
      </c>
      <c r="C7" s="6">
        <v>0.67899111990000005</v>
      </c>
      <c r="D7" s="6">
        <v>0.7461640893</v>
      </c>
      <c r="E7" s="6">
        <v>0.59605027040000003</v>
      </c>
      <c r="F7" s="6">
        <v>-0.74605516299999997</v>
      </c>
    </row>
    <row r="9" spans="1:24" x14ac:dyDescent="0.3">
      <c r="A9" t="s">
        <v>284</v>
      </c>
      <c r="B9" t="s">
        <v>387</v>
      </c>
      <c r="C9" s="6" t="s">
        <v>180</v>
      </c>
      <c r="D9" s="6" t="s">
        <v>587</v>
      </c>
      <c r="E9" s="6" t="s">
        <v>181</v>
      </c>
      <c r="F9" s="6" t="s">
        <v>182</v>
      </c>
      <c r="G9" s="6" t="s">
        <v>183</v>
      </c>
    </row>
    <row r="10" spans="1:24" x14ac:dyDescent="0.3">
      <c r="A10" t="s">
        <v>291</v>
      </c>
      <c r="C10" s="6">
        <v>0.2230486082</v>
      </c>
      <c r="D10" s="6">
        <v>0.31025491519999998</v>
      </c>
      <c r="E10" s="6">
        <v>0.2057934421</v>
      </c>
      <c r="F10" s="6">
        <v>0.10446147309999999</v>
      </c>
      <c r="G10" s="6">
        <v>0.46670635059999999</v>
      </c>
    </row>
    <row r="11" spans="1:24" x14ac:dyDescent="0.3">
      <c r="A11" t="s">
        <v>292</v>
      </c>
      <c r="C11" s="6">
        <v>5.2391295499999997E-2</v>
      </c>
      <c r="D11" s="6">
        <v>0.12757870330000001</v>
      </c>
      <c r="E11" s="6">
        <v>6.1547337600000002E-2</v>
      </c>
      <c r="F11" s="6">
        <v>7.1620899399999993E-2</v>
      </c>
      <c r="G11" s="6">
        <v>0.16861568939999999</v>
      </c>
    </row>
    <row r="12" spans="1:24" x14ac:dyDescent="0.3">
      <c r="A12" t="s">
        <v>285</v>
      </c>
      <c r="C12" s="6">
        <v>140</v>
      </c>
      <c r="D12" s="6">
        <v>140</v>
      </c>
      <c r="E12" s="6">
        <v>140</v>
      </c>
      <c r="F12" s="6">
        <v>140</v>
      </c>
      <c r="G12" s="6">
        <v>140</v>
      </c>
    </row>
    <row r="13" spans="1:24" x14ac:dyDescent="0.3">
      <c r="A13" t="s">
        <v>388</v>
      </c>
      <c r="B13" t="s">
        <v>138</v>
      </c>
      <c r="C13" s="6">
        <v>0.59605027040000003</v>
      </c>
      <c r="D13" s="6">
        <v>0.74114538990000001</v>
      </c>
      <c r="E13" s="6">
        <v>0.7461640893</v>
      </c>
      <c r="F13" s="6">
        <v>0.67899111990000005</v>
      </c>
      <c r="G13" s="6">
        <v>-0.74605516299999997</v>
      </c>
    </row>
    <row r="16" spans="1:24" s="1" customFormat="1" x14ac:dyDescent="0.3">
      <c r="A16" s="1" t="s">
        <v>284</v>
      </c>
      <c r="B16" s="1" t="s">
        <v>387</v>
      </c>
      <c r="C16" s="13" t="s">
        <v>235</v>
      </c>
      <c r="D16" s="13" t="s">
        <v>236</v>
      </c>
      <c r="E16" s="13" t="s">
        <v>237</v>
      </c>
      <c r="F16" s="13" t="s">
        <v>238</v>
      </c>
      <c r="G16" s="13" t="s">
        <v>239</v>
      </c>
      <c r="H16" s="13" t="s">
        <v>240</v>
      </c>
      <c r="I16" s="13" t="s">
        <v>241</v>
      </c>
      <c r="J16" s="13" t="s">
        <v>242</v>
      </c>
      <c r="K16" s="13" t="s">
        <v>243</v>
      </c>
      <c r="L16" s="13" t="s">
        <v>244</v>
      </c>
      <c r="M16" s="13" t="s">
        <v>245</v>
      </c>
      <c r="N16" s="13" t="s">
        <v>246</v>
      </c>
      <c r="O16" s="13" t="s">
        <v>247</v>
      </c>
      <c r="P16" s="13"/>
      <c r="Q16" s="13"/>
      <c r="R16" s="13"/>
      <c r="S16" s="13"/>
      <c r="T16" s="13"/>
      <c r="U16" s="13"/>
      <c r="V16" s="13"/>
      <c r="W16" s="13"/>
      <c r="X16" s="13"/>
    </row>
    <row r="17" spans="1:24" x14ac:dyDescent="0.3">
      <c r="A17" t="s">
        <v>291</v>
      </c>
      <c r="C17" s="6">
        <v>0.11003073870000001</v>
      </c>
      <c r="D17" s="6">
        <v>0.16979525500000001</v>
      </c>
      <c r="E17" s="6">
        <v>7.5029020799999999E-2</v>
      </c>
      <c r="F17" s="6">
        <v>5.65985512E-2</v>
      </c>
      <c r="G17" s="6">
        <v>0.12947715700000001</v>
      </c>
      <c r="H17" s="6">
        <v>5.4637709E-2</v>
      </c>
      <c r="I17" s="6">
        <v>0.23368950529999999</v>
      </c>
      <c r="J17" s="6">
        <v>9.3184641799999995E-2</v>
      </c>
      <c r="K17" s="6">
        <v>5.4729992000000002E-3</v>
      </c>
      <c r="L17" s="6">
        <v>4.08691214E-2</v>
      </c>
      <c r="M17" s="6">
        <v>0.53896988050000005</v>
      </c>
      <c r="N17" s="6">
        <v>0.46084778510000002</v>
      </c>
      <c r="O17" s="6">
        <v>3.10329661E-2</v>
      </c>
    </row>
    <row r="18" spans="1:24" x14ac:dyDescent="0.3">
      <c r="A18" t="s">
        <v>292</v>
      </c>
      <c r="C18" s="6">
        <v>4.3644955999999999E-2</v>
      </c>
      <c r="D18" s="6">
        <v>2.6489100799999998E-2</v>
      </c>
      <c r="E18" s="6">
        <v>2.6587315100000002E-2</v>
      </c>
      <c r="F18" s="6">
        <v>1.52644501E-2</v>
      </c>
      <c r="G18" s="6">
        <v>3.9003568400000001E-2</v>
      </c>
      <c r="H18" s="6">
        <v>3.5874277199999999E-2</v>
      </c>
      <c r="I18" s="6">
        <v>4.9846751299999999E-2</v>
      </c>
      <c r="J18" s="6">
        <v>5.1800641699999997E-2</v>
      </c>
      <c r="K18" s="6">
        <v>3.0228146000000002E-3</v>
      </c>
      <c r="L18" s="6">
        <v>3.4340966299999998E-2</v>
      </c>
      <c r="M18" s="6">
        <v>0.12863666949999999</v>
      </c>
      <c r="N18" s="6">
        <v>0.1287934003</v>
      </c>
      <c r="O18" s="6">
        <v>1.2179108900000001E-2</v>
      </c>
    </row>
    <row r="19" spans="1:24" x14ac:dyDescent="0.3">
      <c r="A19" t="s">
        <v>285</v>
      </c>
      <c r="C19" s="6">
        <v>140</v>
      </c>
      <c r="D19" s="6">
        <v>140</v>
      </c>
      <c r="E19" s="6">
        <v>140</v>
      </c>
      <c r="F19" s="6">
        <v>140</v>
      </c>
      <c r="G19" s="6">
        <v>140</v>
      </c>
      <c r="H19" s="6">
        <v>140</v>
      </c>
      <c r="I19" s="6">
        <v>140</v>
      </c>
      <c r="J19" s="6">
        <v>140</v>
      </c>
      <c r="K19" s="6">
        <v>140</v>
      </c>
      <c r="L19" s="6">
        <v>140</v>
      </c>
      <c r="M19" s="6">
        <v>140</v>
      </c>
      <c r="N19" s="6">
        <v>140</v>
      </c>
      <c r="O19" s="6">
        <v>140</v>
      </c>
    </row>
    <row r="20" spans="1:24" x14ac:dyDescent="0.3">
      <c r="A20" t="s">
        <v>388</v>
      </c>
      <c r="B20" t="s">
        <v>138</v>
      </c>
      <c r="C20" s="6">
        <v>-0.77052550200000003</v>
      </c>
      <c r="D20" s="6">
        <v>-0.54402625599999999</v>
      </c>
      <c r="E20" s="6">
        <v>-0.47856787000000001</v>
      </c>
      <c r="F20" s="6">
        <v>-0.109618218</v>
      </c>
      <c r="G20" s="6">
        <v>-0.63620286599999998</v>
      </c>
      <c r="H20" s="6">
        <v>-0.62539479499999995</v>
      </c>
      <c r="I20" s="6">
        <v>0.67152450949999998</v>
      </c>
      <c r="J20" s="6">
        <v>0.77574848019999998</v>
      </c>
      <c r="K20" s="6">
        <v>0.2159707052</v>
      </c>
      <c r="L20" s="6">
        <v>0.8309102706</v>
      </c>
      <c r="M20" s="6">
        <v>-0.83968219499999996</v>
      </c>
      <c r="N20" s="6">
        <v>0.84053051329999995</v>
      </c>
      <c r="O20" s="6">
        <v>0.58159915500000003</v>
      </c>
    </row>
    <row r="22" spans="1:24" s="1" customFormat="1" x14ac:dyDescent="0.3">
      <c r="A22" s="1" t="s">
        <v>284</v>
      </c>
      <c r="B22" s="1" t="s">
        <v>387</v>
      </c>
      <c r="C22" s="13" t="s">
        <v>193</v>
      </c>
      <c r="D22" s="13" t="s">
        <v>194</v>
      </c>
      <c r="E22" s="13" t="s">
        <v>195</v>
      </c>
      <c r="F22" s="13" t="s">
        <v>196</v>
      </c>
      <c r="G22" s="13" t="s">
        <v>197</v>
      </c>
      <c r="H22" s="13"/>
      <c r="I22" s="13"/>
      <c r="J22" s="13"/>
      <c r="K22" s="13"/>
      <c r="L22" s="13"/>
      <c r="M22" s="13"/>
      <c r="N22" s="13"/>
      <c r="O22" s="13"/>
      <c r="P22" s="13"/>
      <c r="Q22" s="13"/>
      <c r="R22" s="13"/>
      <c r="S22" s="13"/>
      <c r="T22" s="13"/>
      <c r="U22" s="13"/>
      <c r="V22" s="13"/>
      <c r="W22" s="13"/>
      <c r="X22" s="13"/>
    </row>
    <row r="23" spans="1:24" x14ac:dyDescent="0.3">
      <c r="A23" t="s">
        <v>291</v>
      </c>
      <c r="C23" s="6">
        <v>0.1562885342</v>
      </c>
      <c r="D23" s="6">
        <v>3.09543252E-2</v>
      </c>
      <c r="E23" s="6">
        <v>0.1744684635</v>
      </c>
      <c r="F23" s="6">
        <v>0.1114204661</v>
      </c>
      <c r="G23" s="6">
        <v>0.51163391920000001</v>
      </c>
    </row>
    <row r="24" spans="1:24" x14ac:dyDescent="0.3">
      <c r="A24" t="s">
        <v>292</v>
      </c>
      <c r="C24" s="6">
        <v>6.0130193399999997E-2</v>
      </c>
      <c r="D24" s="6">
        <v>2.4440495E-2</v>
      </c>
      <c r="E24" s="6">
        <v>8.7422115100000003E-2</v>
      </c>
      <c r="F24" s="6">
        <v>3.09060881E-2</v>
      </c>
      <c r="G24" s="6">
        <v>0.1416774241</v>
      </c>
    </row>
    <row r="25" spans="1:24" x14ac:dyDescent="0.3">
      <c r="A25" t="s">
        <v>285</v>
      </c>
      <c r="C25" s="6">
        <v>140</v>
      </c>
      <c r="D25" s="6">
        <v>140</v>
      </c>
      <c r="E25" s="6">
        <v>140</v>
      </c>
      <c r="F25" s="6">
        <v>140</v>
      </c>
      <c r="G25" s="6">
        <v>140</v>
      </c>
    </row>
    <row r="26" spans="1:24" x14ac:dyDescent="0.3">
      <c r="A26" t="s">
        <v>388</v>
      </c>
      <c r="B26" t="s">
        <v>138</v>
      </c>
      <c r="C26" s="6">
        <v>0.56894041520000005</v>
      </c>
      <c r="D26" s="6">
        <v>-7.4053893999999995E-2</v>
      </c>
      <c r="E26" s="6">
        <v>0.49151264179999998</v>
      </c>
      <c r="F26" s="6">
        <v>0.19175815769999999</v>
      </c>
      <c r="G26" s="6">
        <v>-0.57292686800000003</v>
      </c>
    </row>
    <row r="28" spans="1:24" s="1" customFormat="1" x14ac:dyDescent="0.3">
      <c r="A28" s="1" t="s">
        <v>284</v>
      </c>
      <c r="B28" s="1" t="s">
        <v>387</v>
      </c>
      <c r="C28" s="13" t="s">
        <v>248</v>
      </c>
      <c r="D28" s="13" t="s">
        <v>249</v>
      </c>
      <c r="E28" s="13" t="s">
        <v>250</v>
      </c>
      <c r="F28" s="13" t="s">
        <v>251</v>
      </c>
      <c r="G28" s="13" t="s">
        <v>252</v>
      </c>
      <c r="H28" s="13" t="s">
        <v>253</v>
      </c>
      <c r="I28" s="13" t="s">
        <v>254</v>
      </c>
      <c r="J28" s="13" t="s">
        <v>255</v>
      </c>
      <c r="K28" s="13" t="s">
        <v>256</v>
      </c>
      <c r="L28" s="13" t="s">
        <v>257</v>
      </c>
      <c r="M28" s="13" t="s">
        <v>258</v>
      </c>
      <c r="N28" s="13" t="s">
        <v>259</v>
      </c>
      <c r="O28" s="13" t="s">
        <v>260</v>
      </c>
      <c r="P28" s="13"/>
      <c r="Q28" s="13"/>
      <c r="R28" s="13"/>
      <c r="S28" s="13"/>
      <c r="T28" s="13"/>
      <c r="U28" s="13"/>
      <c r="V28" s="13"/>
      <c r="W28" s="13"/>
      <c r="X28" s="13"/>
    </row>
    <row r="29" spans="1:24" x14ac:dyDescent="0.3">
      <c r="A29" t="s">
        <v>291</v>
      </c>
      <c r="C29" s="6">
        <v>1.13120913E-2</v>
      </c>
      <c r="D29" s="6">
        <v>8.6343830100000005E-2</v>
      </c>
      <c r="E29" s="6">
        <v>9.5450540700000003E-2</v>
      </c>
      <c r="F29" s="6">
        <v>5.27249984E-2</v>
      </c>
      <c r="G29" s="6">
        <v>4.9867061000000001E-3</v>
      </c>
      <c r="H29" s="6">
        <v>1.39289466E-2</v>
      </c>
      <c r="I29" s="6">
        <v>2.9402069400000001E-2</v>
      </c>
      <c r="J29" s="6">
        <v>1.6528839699999999E-2</v>
      </c>
      <c r="K29" s="6">
        <v>0.52005335909999995</v>
      </c>
      <c r="L29" s="6">
        <v>1.24392987E-2</v>
      </c>
      <c r="M29" s="6">
        <v>0.1069049227</v>
      </c>
      <c r="N29" s="6">
        <v>1.52381094E-2</v>
      </c>
      <c r="O29" s="6">
        <v>1.9596091600000001E-2</v>
      </c>
    </row>
    <row r="30" spans="1:24" x14ac:dyDescent="0.3">
      <c r="A30" t="s">
        <v>292</v>
      </c>
      <c r="C30" s="6">
        <v>1.1928285199999999E-2</v>
      </c>
      <c r="D30" s="6">
        <v>7.6114684799999999E-2</v>
      </c>
      <c r="E30" s="6">
        <v>0.12598303520000001</v>
      </c>
      <c r="F30" s="6">
        <v>4.57828713E-2</v>
      </c>
      <c r="G30" s="6">
        <v>3.3531282E-3</v>
      </c>
      <c r="H30" s="6">
        <v>2.00764711E-2</v>
      </c>
      <c r="I30" s="6">
        <v>2.5995550199999998E-2</v>
      </c>
      <c r="J30" s="6">
        <v>5.7644999999999997E-3</v>
      </c>
      <c r="K30" s="6">
        <v>0.21809669400000001</v>
      </c>
      <c r="L30" s="6">
        <v>1.1262463800000001E-2</v>
      </c>
      <c r="M30" s="6">
        <v>0.10693507570000001</v>
      </c>
      <c r="N30" s="6">
        <v>1.89173641E-2</v>
      </c>
      <c r="O30" s="6">
        <v>2.5523736599999999E-2</v>
      </c>
    </row>
    <row r="31" spans="1:24" x14ac:dyDescent="0.3">
      <c r="A31" t="s">
        <v>285</v>
      </c>
      <c r="C31" s="6">
        <v>140</v>
      </c>
      <c r="D31" s="6">
        <v>140</v>
      </c>
      <c r="E31" s="6">
        <v>140</v>
      </c>
      <c r="F31" s="6">
        <v>140</v>
      </c>
      <c r="G31" s="6">
        <v>140</v>
      </c>
      <c r="H31" s="6">
        <v>140</v>
      </c>
      <c r="I31" s="6">
        <v>140</v>
      </c>
      <c r="J31" s="6">
        <v>140</v>
      </c>
      <c r="K31" s="6">
        <v>140</v>
      </c>
      <c r="L31" s="6">
        <v>140</v>
      </c>
      <c r="M31" s="6">
        <v>140</v>
      </c>
      <c r="N31" s="6">
        <v>140</v>
      </c>
      <c r="O31" s="6">
        <v>140</v>
      </c>
    </row>
    <row r="32" spans="1:24" x14ac:dyDescent="0.3">
      <c r="A32" t="s">
        <v>388</v>
      </c>
      <c r="B32" t="s">
        <v>138</v>
      </c>
      <c r="C32" s="6">
        <v>0.22760209410000001</v>
      </c>
      <c r="D32" s="6">
        <v>0.70777238269999998</v>
      </c>
      <c r="E32" s="6">
        <v>-0.260696859</v>
      </c>
      <c r="F32" s="27" t="s">
        <v>267</v>
      </c>
      <c r="G32" s="6">
        <v>-0.64038482399999996</v>
      </c>
      <c r="H32" s="6">
        <v>-0.25665537799999999</v>
      </c>
      <c r="I32" s="6">
        <v>0.61024483780000005</v>
      </c>
      <c r="J32" s="6">
        <v>0.47830671200000002</v>
      </c>
      <c r="K32" s="6">
        <v>-0.56542979699999996</v>
      </c>
      <c r="L32" s="6">
        <v>0.57200803089999996</v>
      </c>
      <c r="M32" s="6">
        <v>0.47804519719999999</v>
      </c>
      <c r="N32" s="6">
        <v>0.52954740779999998</v>
      </c>
      <c r="O32" s="6">
        <v>3.2590023000000001E-3</v>
      </c>
    </row>
    <row r="33" spans="1:24" x14ac:dyDescent="0.3">
      <c r="F33" s="28"/>
    </row>
    <row r="34" spans="1:24" x14ac:dyDescent="0.3">
      <c r="A34" t="s">
        <v>284</v>
      </c>
      <c r="B34" t="s">
        <v>387</v>
      </c>
      <c r="C34" s="6" t="s">
        <v>249</v>
      </c>
      <c r="D34" s="6" t="s">
        <v>584</v>
      </c>
      <c r="E34" s="6" t="s">
        <v>254</v>
      </c>
      <c r="F34" s="28" t="s">
        <v>589</v>
      </c>
      <c r="G34" s="6" t="s">
        <v>255</v>
      </c>
      <c r="H34" s="6" t="s">
        <v>585</v>
      </c>
      <c r="I34" s="6" t="s">
        <v>256</v>
      </c>
      <c r="J34" s="6" t="s">
        <v>257</v>
      </c>
      <c r="K34" s="6" t="s">
        <v>258</v>
      </c>
      <c r="L34" s="6" t="s">
        <v>259</v>
      </c>
      <c r="M34" s="6" t="s">
        <v>260</v>
      </c>
      <c r="N34" s="6" t="s">
        <v>586</v>
      </c>
    </row>
    <row r="35" spans="1:24" x14ac:dyDescent="0.3">
      <c r="A35" t="s">
        <v>291</v>
      </c>
      <c r="C35" s="6">
        <v>8.6343830100000005E-2</v>
      </c>
      <c r="D35" s="6">
        <v>0.1143661935</v>
      </c>
      <c r="E35" s="6">
        <v>2.9402069400000001E-2</v>
      </c>
      <c r="F35" s="28">
        <v>3.3057679399999998E-2</v>
      </c>
      <c r="G35" s="6">
        <v>1.6528839699999999E-2</v>
      </c>
      <c r="H35" s="6">
        <v>0.52005335909999995</v>
      </c>
      <c r="I35" s="6">
        <v>0.52005335909999995</v>
      </c>
      <c r="J35" s="6">
        <v>1.24392987E-2</v>
      </c>
      <c r="K35" s="6">
        <v>0.1069049227</v>
      </c>
      <c r="L35" s="6">
        <v>6.7963107800000006E-2</v>
      </c>
      <c r="M35" s="6">
        <v>3.09081828E-2</v>
      </c>
      <c r="N35" s="6">
        <v>0.46485644469999998</v>
      </c>
    </row>
    <row r="36" spans="1:24" x14ac:dyDescent="0.3">
      <c r="A36" t="s">
        <v>292</v>
      </c>
      <c r="C36" s="6">
        <v>7.6114684799999999E-2</v>
      </c>
      <c r="D36" s="6">
        <v>0.1340834652</v>
      </c>
      <c r="E36" s="6">
        <v>2.5995550199999998E-2</v>
      </c>
      <c r="F36" s="28">
        <v>1.1529000100000001E-2</v>
      </c>
      <c r="G36" s="6">
        <v>5.7644999999999997E-3</v>
      </c>
      <c r="H36" s="6">
        <v>0.21809669400000001</v>
      </c>
      <c r="I36" s="6">
        <v>0.21809669400000001</v>
      </c>
      <c r="J36" s="6">
        <v>1.1262463800000001E-2</v>
      </c>
      <c r="K36" s="6">
        <v>0.10693507570000001</v>
      </c>
      <c r="L36" s="6">
        <v>5.0083962900000001E-2</v>
      </c>
      <c r="M36" s="6">
        <v>3.2214619600000001E-2</v>
      </c>
      <c r="N36" s="6">
        <v>0.21959300009999999</v>
      </c>
    </row>
    <row r="37" spans="1:24" x14ac:dyDescent="0.3">
      <c r="A37" t="s">
        <v>285</v>
      </c>
      <c r="C37" s="6">
        <v>140</v>
      </c>
      <c r="D37" s="6">
        <v>140</v>
      </c>
      <c r="E37" s="6">
        <v>140</v>
      </c>
      <c r="F37" s="28">
        <v>140</v>
      </c>
      <c r="G37" s="6">
        <v>140</v>
      </c>
      <c r="H37" s="6">
        <v>140</v>
      </c>
      <c r="I37" s="6">
        <v>140</v>
      </c>
      <c r="J37" s="6">
        <v>140</v>
      </c>
      <c r="K37" s="6">
        <v>140</v>
      </c>
      <c r="L37" s="6">
        <v>140</v>
      </c>
      <c r="M37" s="6">
        <v>140</v>
      </c>
      <c r="N37" s="6">
        <v>140</v>
      </c>
    </row>
    <row r="38" spans="1:24" x14ac:dyDescent="0.3">
      <c r="A38" t="s">
        <v>388</v>
      </c>
      <c r="B38" t="s">
        <v>138</v>
      </c>
      <c r="C38" s="6">
        <v>0.70777238269999998</v>
      </c>
      <c r="D38" s="6">
        <v>-0.299391191</v>
      </c>
      <c r="E38" s="6">
        <v>0.61024483780000005</v>
      </c>
      <c r="F38" s="28">
        <v>0.47830671200000002</v>
      </c>
      <c r="G38" s="6">
        <v>0.47830671200000002</v>
      </c>
      <c r="H38" s="6">
        <v>-0.56542979699999996</v>
      </c>
      <c r="I38" s="6">
        <v>-0.56542979699999996</v>
      </c>
      <c r="J38" s="6">
        <v>0.57200803089999996</v>
      </c>
      <c r="K38" s="6">
        <v>0.47804519719999999</v>
      </c>
      <c r="L38" s="6">
        <v>0.61263536360000004</v>
      </c>
      <c r="M38" s="6">
        <v>8.6857602300000003E-2</v>
      </c>
      <c r="N38" s="6">
        <v>0.56191510359999997</v>
      </c>
    </row>
    <row r="39" spans="1:24" x14ac:dyDescent="0.3">
      <c r="F39" s="28"/>
    </row>
    <row r="40" spans="1:24" s="1" customFormat="1" x14ac:dyDescent="0.3">
      <c r="A40" s="1" t="s">
        <v>284</v>
      </c>
      <c r="B40" s="1" t="s">
        <v>387</v>
      </c>
      <c r="C40" s="13" t="s">
        <v>200</v>
      </c>
      <c r="D40" s="13" t="s">
        <v>201</v>
      </c>
      <c r="E40" s="13" t="s">
        <v>202</v>
      </c>
      <c r="F40" s="13" t="s">
        <v>203</v>
      </c>
      <c r="G40" s="13"/>
      <c r="H40" s="13"/>
      <c r="I40" s="13"/>
      <c r="J40" s="13"/>
      <c r="K40" s="13"/>
      <c r="L40" s="13"/>
      <c r="M40" s="13"/>
      <c r="N40" s="13"/>
      <c r="O40" s="13"/>
      <c r="P40" s="13"/>
      <c r="Q40" s="13"/>
      <c r="R40" s="13"/>
      <c r="S40" s="13"/>
      <c r="T40" s="13"/>
      <c r="U40" s="13"/>
      <c r="V40" s="13"/>
      <c r="W40" s="13"/>
      <c r="X40" s="13"/>
    </row>
    <row r="41" spans="1:24" x14ac:dyDescent="0.3">
      <c r="A41" t="s">
        <v>291</v>
      </c>
      <c r="C41" s="6">
        <v>0.2105231444</v>
      </c>
      <c r="D41" s="6">
        <v>0.30193525850000003</v>
      </c>
      <c r="E41" s="6">
        <v>0.31839155959999998</v>
      </c>
      <c r="F41" s="6">
        <v>0.16927797450000001</v>
      </c>
    </row>
    <row r="42" spans="1:24" x14ac:dyDescent="0.3">
      <c r="A42" t="s">
        <v>292</v>
      </c>
      <c r="C42" s="6">
        <v>5.3819821599999998E-2</v>
      </c>
      <c r="D42" s="6">
        <v>4.5886043500000001E-2</v>
      </c>
      <c r="E42" s="6">
        <v>0.12132956289999999</v>
      </c>
      <c r="F42" s="6">
        <v>6.0570558099999998E-2</v>
      </c>
    </row>
    <row r="43" spans="1:24" x14ac:dyDescent="0.3">
      <c r="A43" t="s">
        <v>285</v>
      </c>
      <c r="C43" s="6">
        <v>140</v>
      </c>
      <c r="D43" s="6">
        <v>140</v>
      </c>
      <c r="E43" s="6">
        <v>140</v>
      </c>
      <c r="F43" s="6">
        <v>140</v>
      </c>
    </row>
    <row r="44" spans="1:24" x14ac:dyDescent="0.3">
      <c r="A44" t="s">
        <v>388</v>
      </c>
      <c r="B44" t="s">
        <v>138</v>
      </c>
      <c r="C44" s="6">
        <v>0.66958992750000002</v>
      </c>
      <c r="D44" s="6">
        <v>0.61423772129999998</v>
      </c>
      <c r="E44" s="6">
        <v>-0.56305474899999997</v>
      </c>
      <c r="F44" s="6">
        <v>6.6919380000000001E-2</v>
      </c>
    </row>
    <row r="46" spans="1:24" s="1" customFormat="1" x14ac:dyDescent="0.3">
      <c r="A46" s="1" t="s">
        <v>284</v>
      </c>
      <c r="B46" s="1" t="s">
        <v>387</v>
      </c>
      <c r="C46" s="13" t="s">
        <v>160</v>
      </c>
      <c r="D46" s="13" t="s">
        <v>161</v>
      </c>
      <c r="E46" s="13" t="s">
        <v>162</v>
      </c>
      <c r="F46" s="13" t="s">
        <v>163</v>
      </c>
      <c r="G46" s="13" t="s">
        <v>164</v>
      </c>
      <c r="H46" s="13" t="s">
        <v>165</v>
      </c>
      <c r="I46" s="13" t="s">
        <v>166</v>
      </c>
      <c r="J46" s="13" t="s">
        <v>167</v>
      </c>
      <c r="K46" s="13" t="s">
        <v>168</v>
      </c>
      <c r="L46" s="13" t="s">
        <v>169</v>
      </c>
      <c r="M46" s="13"/>
      <c r="N46" s="13"/>
      <c r="O46" s="13"/>
      <c r="P46" s="13"/>
      <c r="Q46" s="13"/>
      <c r="R46" s="13"/>
      <c r="S46" s="13"/>
      <c r="T46" s="13"/>
      <c r="U46" s="13"/>
      <c r="V46" s="13"/>
      <c r="W46" s="13"/>
      <c r="X46" s="13"/>
    </row>
    <row r="47" spans="1:24" x14ac:dyDescent="0.3">
      <c r="A47" t="s">
        <v>291</v>
      </c>
      <c r="C47" s="6">
        <v>0.14860266189999999</v>
      </c>
      <c r="D47" s="6">
        <v>0.1226273009</v>
      </c>
      <c r="E47" s="6">
        <v>0.4432880938</v>
      </c>
      <c r="F47" s="6">
        <v>0.1257388931</v>
      </c>
      <c r="G47" s="6">
        <v>0.15971500790000001</v>
      </c>
      <c r="H47" s="6">
        <v>2.49795594E-2</v>
      </c>
      <c r="I47" s="6">
        <v>0.20210400009999999</v>
      </c>
      <c r="J47" s="6">
        <v>0.29853565850000002</v>
      </c>
      <c r="K47" s="6">
        <v>0.33934031889999999</v>
      </c>
      <c r="L47" s="6">
        <v>0.15974031480000001</v>
      </c>
    </row>
    <row r="48" spans="1:24" x14ac:dyDescent="0.3">
      <c r="A48" t="s">
        <v>292</v>
      </c>
      <c r="C48" s="6">
        <v>3.6950865100000001E-2</v>
      </c>
      <c r="D48" s="6">
        <v>2.53229926E-2</v>
      </c>
      <c r="E48" s="6">
        <v>6.7610761399999997E-2</v>
      </c>
      <c r="F48" s="6">
        <v>1.88367872E-2</v>
      </c>
      <c r="G48" s="6">
        <v>4.2212799099999997E-2</v>
      </c>
      <c r="H48" s="6">
        <v>1.2402941799999999E-2</v>
      </c>
      <c r="I48" s="6">
        <v>4.7199155700000002E-2</v>
      </c>
      <c r="J48" s="6">
        <v>8.2846886199999997E-2</v>
      </c>
      <c r="K48" s="6">
        <v>3.4979630800000001E-2</v>
      </c>
      <c r="L48" s="6">
        <v>4.2374539599999997E-2</v>
      </c>
    </row>
    <row r="49" spans="1:24" x14ac:dyDescent="0.3">
      <c r="A49" t="s">
        <v>285</v>
      </c>
      <c r="C49" s="6">
        <v>140</v>
      </c>
      <c r="D49" s="6">
        <v>140</v>
      </c>
      <c r="E49" s="6">
        <v>140</v>
      </c>
      <c r="F49" s="6">
        <v>140</v>
      </c>
      <c r="G49" s="6">
        <v>140</v>
      </c>
      <c r="H49" s="6">
        <v>140</v>
      </c>
      <c r="I49" s="6">
        <v>140</v>
      </c>
      <c r="J49" s="6">
        <v>140</v>
      </c>
      <c r="K49" s="6">
        <v>140</v>
      </c>
      <c r="L49" s="6">
        <v>140</v>
      </c>
    </row>
    <row r="50" spans="1:24" x14ac:dyDescent="0.3">
      <c r="A50" t="s">
        <v>388</v>
      </c>
      <c r="B50" t="s">
        <v>138</v>
      </c>
      <c r="C50" s="6">
        <v>0.35559441209999998</v>
      </c>
      <c r="D50" s="6">
        <v>0.37986417220000002</v>
      </c>
      <c r="E50" s="6">
        <v>-0.300952785</v>
      </c>
      <c r="F50" s="6">
        <v>-7.9179931999999995E-2</v>
      </c>
      <c r="G50" s="6">
        <v>-1.9075628000000001E-2</v>
      </c>
      <c r="H50" s="6">
        <v>4.1935791399999998E-2</v>
      </c>
      <c r="I50" s="6">
        <v>0.41546620449999999</v>
      </c>
      <c r="J50" s="6">
        <v>-0.154681288</v>
      </c>
      <c r="K50" s="6">
        <v>-0.17158140799999999</v>
      </c>
      <c r="L50" s="6">
        <v>-1.7732431999999999E-2</v>
      </c>
    </row>
    <row r="52" spans="1:24" s="1" customFormat="1" x14ac:dyDescent="0.3">
      <c r="A52" s="1" t="s">
        <v>284</v>
      </c>
      <c r="B52" s="1" t="s">
        <v>387</v>
      </c>
      <c r="C52" s="13" t="s">
        <v>170</v>
      </c>
      <c r="D52" s="13" t="s">
        <v>171</v>
      </c>
      <c r="E52" s="13" t="s">
        <v>172</v>
      </c>
      <c r="F52" s="13" t="s">
        <v>173</v>
      </c>
      <c r="G52" s="13" t="s">
        <v>174</v>
      </c>
      <c r="H52" s="13" t="s">
        <v>175</v>
      </c>
      <c r="I52" s="13"/>
      <c r="J52" s="13"/>
      <c r="K52" s="13"/>
      <c r="L52" s="13"/>
      <c r="M52" s="13"/>
      <c r="N52" s="13"/>
      <c r="O52" s="13"/>
      <c r="P52" s="13"/>
      <c r="Q52" s="13"/>
      <c r="R52" s="13"/>
      <c r="S52" s="13"/>
      <c r="T52" s="13"/>
      <c r="U52" s="13"/>
      <c r="V52" s="13"/>
      <c r="W52" s="13"/>
      <c r="X52" s="13"/>
    </row>
    <row r="53" spans="1:24" x14ac:dyDescent="0.3">
      <c r="A53" t="s">
        <v>291</v>
      </c>
      <c r="C53" s="6">
        <v>2.8360852999999998E-2</v>
      </c>
      <c r="D53" s="6">
        <v>1.09338189E-2</v>
      </c>
      <c r="E53" s="6">
        <v>0.37453865240000001</v>
      </c>
      <c r="F53" s="6">
        <v>0.46990689489999998</v>
      </c>
      <c r="G53" s="6">
        <v>4.5847026499999999E-2</v>
      </c>
      <c r="H53" s="6">
        <v>7.0246481999999999E-2</v>
      </c>
    </row>
    <row r="54" spans="1:24" x14ac:dyDescent="0.3">
      <c r="A54" t="s">
        <v>292</v>
      </c>
      <c r="C54" s="6">
        <v>3.9335393699999999E-2</v>
      </c>
      <c r="D54" s="6">
        <v>3.9737108000000004E-3</v>
      </c>
      <c r="E54" s="6">
        <v>8.63194568E-2</v>
      </c>
      <c r="F54" s="6">
        <v>0.1369258059</v>
      </c>
      <c r="G54" s="6">
        <v>1.9046694400000001E-2</v>
      </c>
      <c r="H54" s="6">
        <v>8.8019372900000004E-2</v>
      </c>
    </row>
    <row r="55" spans="1:24" x14ac:dyDescent="0.3">
      <c r="A55" t="s">
        <v>285</v>
      </c>
      <c r="C55" s="6">
        <v>140</v>
      </c>
      <c r="D55" s="6">
        <v>140</v>
      </c>
      <c r="E55" s="6">
        <v>140</v>
      </c>
      <c r="F55" s="6">
        <v>140</v>
      </c>
      <c r="G55" s="6">
        <v>140</v>
      </c>
      <c r="H55" s="6">
        <v>140</v>
      </c>
    </row>
    <row r="56" spans="1:24" x14ac:dyDescent="0.3">
      <c r="A56" t="s">
        <v>388</v>
      </c>
      <c r="B56" t="s">
        <v>138</v>
      </c>
      <c r="C56" s="6">
        <v>-0.41247496099999997</v>
      </c>
      <c r="D56" s="6">
        <v>-0.35135502600000001</v>
      </c>
      <c r="E56" s="6">
        <v>-6.8271788999999999E-2</v>
      </c>
      <c r="F56" s="6">
        <v>0.28743961369999999</v>
      </c>
      <c r="G56" s="29">
        <v>0.53628659109999999</v>
      </c>
      <c r="H56" s="6">
        <v>-0.29400166300000002</v>
      </c>
    </row>
    <row r="58" spans="1:24" s="1" customFormat="1" x14ac:dyDescent="0.3">
      <c r="A58" s="1" t="s">
        <v>284</v>
      </c>
      <c r="B58" s="1" t="s">
        <v>387</v>
      </c>
      <c r="C58" s="13" t="s">
        <v>176</v>
      </c>
      <c r="D58" s="13" t="s">
        <v>177</v>
      </c>
      <c r="E58" s="13" t="s">
        <v>178</v>
      </c>
      <c r="F58" s="13" t="s">
        <v>179</v>
      </c>
      <c r="G58" s="13"/>
      <c r="H58" s="13"/>
      <c r="I58" s="13"/>
      <c r="J58" s="13"/>
      <c r="K58" s="13"/>
      <c r="L58" s="13"/>
      <c r="M58" s="13"/>
      <c r="N58" s="13"/>
      <c r="O58" s="13"/>
      <c r="P58" s="13"/>
      <c r="Q58" s="13"/>
      <c r="R58" s="13"/>
      <c r="S58" s="13"/>
      <c r="T58" s="13"/>
      <c r="U58" s="13"/>
      <c r="V58" s="13"/>
      <c r="W58" s="13"/>
      <c r="X58" s="13"/>
    </row>
    <row r="59" spans="1:24" x14ac:dyDescent="0.3">
      <c r="A59" t="s">
        <v>291</v>
      </c>
      <c r="C59" s="6">
        <v>0.37725248459999999</v>
      </c>
      <c r="D59" s="6">
        <v>0.34122268109999998</v>
      </c>
      <c r="E59" s="6">
        <v>9.5671600000000001E-5</v>
      </c>
      <c r="F59" s="6">
        <v>0.2813605401</v>
      </c>
    </row>
    <row r="60" spans="1:24" x14ac:dyDescent="0.3">
      <c r="A60" t="s">
        <v>292</v>
      </c>
      <c r="C60" s="6">
        <v>0.2362581728</v>
      </c>
      <c r="D60" s="6">
        <v>0.19940859480000001</v>
      </c>
      <c r="E60" s="6">
        <v>3.4368030000000001E-4</v>
      </c>
      <c r="F60" s="6">
        <v>0.19134212680000001</v>
      </c>
    </row>
    <row r="61" spans="1:24" x14ac:dyDescent="0.3">
      <c r="A61" t="s">
        <v>285</v>
      </c>
      <c r="C61" s="6">
        <v>140</v>
      </c>
      <c r="D61" s="6">
        <v>140</v>
      </c>
      <c r="E61" s="6">
        <v>140</v>
      </c>
      <c r="F61" s="6">
        <v>140</v>
      </c>
    </row>
    <row r="62" spans="1:24" x14ac:dyDescent="0.3">
      <c r="A62" t="s">
        <v>388</v>
      </c>
      <c r="B62" t="s">
        <v>138</v>
      </c>
      <c r="C62" s="6">
        <v>0.1218613362</v>
      </c>
      <c r="D62" s="6">
        <v>-0.104888288</v>
      </c>
      <c r="E62" s="6">
        <v>8.7064987499999996E-2</v>
      </c>
      <c r="F62" s="6">
        <v>-4.1553220000000002E-2</v>
      </c>
    </row>
    <row r="64" spans="1:24" s="1" customFormat="1" x14ac:dyDescent="0.3">
      <c r="A64" s="1" t="s">
        <v>284</v>
      </c>
      <c r="B64" s="1" t="s">
        <v>387</v>
      </c>
      <c r="C64" s="13" t="s">
        <v>204</v>
      </c>
      <c r="D64" s="13" t="s">
        <v>205</v>
      </c>
      <c r="E64" s="13" t="s">
        <v>206</v>
      </c>
      <c r="F64" s="13" t="s">
        <v>207</v>
      </c>
      <c r="G64" s="13" t="s">
        <v>208</v>
      </c>
      <c r="H64" s="13" t="s">
        <v>209</v>
      </c>
      <c r="I64" s="13" t="s">
        <v>210</v>
      </c>
      <c r="J64" s="13" t="s">
        <v>211</v>
      </c>
      <c r="K64" s="13" t="s">
        <v>212</v>
      </c>
      <c r="L64" s="13" t="s">
        <v>213</v>
      </c>
      <c r="M64" s="13" t="s">
        <v>214</v>
      </c>
      <c r="N64" s="13" t="s">
        <v>215</v>
      </c>
      <c r="O64" s="13" t="s">
        <v>216</v>
      </c>
      <c r="P64" s="13" t="s">
        <v>217</v>
      </c>
      <c r="Q64" s="13" t="s">
        <v>218</v>
      </c>
      <c r="R64" s="13" t="s">
        <v>219</v>
      </c>
      <c r="S64" s="13" t="s">
        <v>220</v>
      </c>
      <c r="T64" s="13" t="s">
        <v>221</v>
      </c>
      <c r="U64" s="13" t="s">
        <v>222</v>
      </c>
      <c r="V64" s="13" t="s">
        <v>223</v>
      </c>
      <c r="W64" s="13" t="s">
        <v>224</v>
      </c>
      <c r="X64" s="13" t="s">
        <v>225</v>
      </c>
    </row>
    <row r="65" spans="1:24" x14ac:dyDescent="0.3">
      <c r="A65" t="s">
        <v>291</v>
      </c>
      <c r="C65" s="6">
        <v>1.5877101E-3</v>
      </c>
      <c r="D65" s="6">
        <v>1.3437859E-3</v>
      </c>
      <c r="E65" s="6">
        <v>4.0775139000000004E-3</v>
      </c>
      <c r="F65" s="6">
        <v>5.7235365000000003E-2</v>
      </c>
      <c r="G65" s="6">
        <v>7.2585852399999998E-2</v>
      </c>
      <c r="H65" s="6">
        <v>3.4636676800000002E-2</v>
      </c>
      <c r="I65" s="6">
        <v>9.9793038599999995E-2</v>
      </c>
      <c r="J65" s="6">
        <v>4.1583598700000002E-2</v>
      </c>
      <c r="K65" s="6">
        <v>4.1387830799999997E-2</v>
      </c>
      <c r="L65" s="6">
        <v>7.8306481100000006E-2</v>
      </c>
      <c r="M65" s="6">
        <v>2.76416913E-2</v>
      </c>
      <c r="N65" s="6">
        <v>0.1164992176</v>
      </c>
      <c r="O65" s="6">
        <v>2.7883068999999998E-3</v>
      </c>
      <c r="P65" s="6">
        <v>5.5799746400000003E-2</v>
      </c>
      <c r="Q65" s="6">
        <v>7.9557730800000004E-2</v>
      </c>
      <c r="R65" s="6">
        <v>0.1011201278</v>
      </c>
      <c r="S65" s="6">
        <v>2.4575636299999998E-2</v>
      </c>
      <c r="T65" s="6">
        <v>7.3288244200000005E-2</v>
      </c>
      <c r="U65" s="6">
        <v>4.8489204399999999E-2</v>
      </c>
      <c r="V65" s="6">
        <v>3.7657504000000001E-2</v>
      </c>
      <c r="W65" s="6">
        <v>0.45006008549999998</v>
      </c>
      <c r="X65" s="6">
        <v>0.54989517750000005</v>
      </c>
    </row>
    <row r="66" spans="1:24" x14ac:dyDescent="0.3">
      <c r="A66" t="s">
        <v>292</v>
      </c>
      <c r="C66" s="6">
        <v>1.3219188000000001E-3</v>
      </c>
      <c r="D66" s="6">
        <v>1.4633128999999999E-3</v>
      </c>
      <c r="E66" s="6">
        <v>2.3295865E-3</v>
      </c>
      <c r="F66" s="6">
        <v>2.8816093599999999E-2</v>
      </c>
      <c r="G66" s="6">
        <v>3.9584626400000003E-2</v>
      </c>
      <c r="H66" s="6">
        <v>9.3031626999999992E-3</v>
      </c>
      <c r="I66" s="6">
        <v>1.9914582699999999E-2</v>
      </c>
      <c r="J66" s="6">
        <v>2.0744966E-2</v>
      </c>
      <c r="K66" s="6">
        <v>2.09623099E-2</v>
      </c>
      <c r="L66" s="6">
        <v>2.9437979900000001E-2</v>
      </c>
      <c r="M66" s="6">
        <v>9.5204495999999996E-3</v>
      </c>
      <c r="N66" s="6">
        <v>5.0690595800000002E-2</v>
      </c>
      <c r="O66" s="6">
        <v>1.9084322999999999E-3</v>
      </c>
      <c r="P66" s="6">
        <v>2.0241382299999999E-2</v>
      </c>
      <c r="Q66" s="6">
        <v>2.5196381E-2</v>
      </c>
      <c r="R66" s="6">
        <v>1.78503814E-2</v>
      </c>
      <c r="S66" s="6">
        <v>1.20309376E-2</v>
      </c>
      <c r="T66" s="6">
        <v>2.4731023099999999E-2</v>
      </c>
      <c r="U66" s="6">
        <v>1.1284014699999999E-2</v>
      </c>
      <c r="V66" s="6">
        <v>1.09220285E-2</v>
      </c>
      <c r="W66" s="6">
        <v>0.12178442640000001</v>
      </c>
      <c r="X66" s="6">
        <v>0.1217559359</v>
      </c>
    </row>
    <row r="67" spans="1:24" x14ac:dyDescent="0.3">
      <c r="A67" t="s">
        <v>285</v>
      </c>
      <c r="C67" s="6">
        <v>140</v>
      </c>
      <c r="D67" s="6">
        <v>140</v>
      </c>
      <c r="E67" s="6">
        <v>140</v>
      </c>
      <c r="F67" s="6">
        <v>140</v>
      </c>
      <c r="G67" s="6">
        <v>140</v>
      </c>
      <c r="H67" s="6">
        <v>140</v>
      </c>
      <c r="I67" s="6">
        <v>140</v>
      </c>
      <c r="J67" s="6">
        <v>140</v>
      </c>
      <c r="K67" s="6">
        <v>140</v>
      </c>
      <c r="L67" s="6">
        <v>140</v>
      </c>
      <c r="M67" s="6">
        <v>140</v>
      </c>
      <c r="N67" s="6">
        <v>140</v>
      </c>
      <c r="O67" s="6">
        <v>140</v>
      </c>
      <c r="P67" s="6">
        <v>140</v>
      </c>
      <c r="Q67" s="6">
        <v>140</v>
      </c>
      <c r="R67" s="6">
        <v>140</v>
      </c>
      <c r="S67" s="6">
        <v>140</v>
      </c>
      <c r="T67" s="6">
        <v>140</v>
      </c>
      <c r="U67" s="6">
        <v>140</v>
      </c>
      <c r="V67" s="6">
        <v>140</v>
      </c>
      <c r="W67" s="6">
        <v>140</v>
      </c>
      <c r="X67" s="6">
        <v>140</v>
      </c>
    </row>
    <row r="68" spans="1:24" x14ac:dyDescent="0.3">
      <c r="A68" t="s">
        <v>388</v>
      </c>
      <c r="B68" t="s">
        <v>138</v>
      </c>
      <c r="C68" s="6">
        <v>-5.3244359999999998E-2</v>
      </c>
      <c r="D68" s="6">
        <v>-0.27702327300000001</v>
      </c>
      <c r="E68" s="6">
        <v>-0.239231098</v>
      </c>
      <c r="F68" s="6">
        <v>0.5322039529</v>
      </c>
      <c r="G68" s="6">
        <v>0.80356567329999995</v>
      </c>
      <c r="H68" s="6">
        <v>0.22787706869999999</v>
      </c>
      <c r="I68" s="6">
        <v>0.66270305689999998</v>
      </c>
      <c r="J68" s="6">
        <v>0.74184969209999996</v>
      </c>
      <c r="K68" s="6">
        <v>-0.62254792400000003</v>
      </c>
      <c r="L68" s="6">
        <v>-0.60480562900000001</v>
      </c>
      <c r="M68" s="6">
        <v>-0.40394199400000003</v>
      </c>
      <c r="N68" s="6">
        <v>-0.77598201899999997</v>
      </c>
      <c r="O68" s="6">
        <v>-0.45280259299999998</v>
      </c>
      <c r="P68" s="6">
        <v>0.76850350119999999</v>
      </c>
      <c r="Q68" s="6">
        <v>-0.62042453600000003</v>
      </c>
      <c r="R68" s="6">
        <v>0.1107842656</v>
      </c>
      <c r="S68" s="6">
        <v>-0.53171243300000004</v>
      </c>
      <c r="T68" s="6">
        <v>0.18662885230000001</v>
      </c>
      <c r="U68" s="6">
        <v>0.36410239059999999</v>
      </c>
      <c r="V68" s="6">
        <v>-0.55852215699999996</v>
      </c>
      <c r="W68" s="6">
        <v>-0.83706825500000004</v>
      </c>
      <c r="X68" s="6">
        <v>0.83765247509999996</v>
      </c>
    </row>
    <row r="70" spans="1:24" s="1" customFormat="1" x14ac:dyDescent="0.3">
      <c r="A70" s="1" t="s">
        <v>284</v>
      </c>
      <c r="B70" s="1" t="s">
        <v>387</v>
      </c>
      <c r="C70" s="13" t="s">
        <v>198</v>
      </c>
      <c r="D70" s="13" t="s">
        <v>199</v>
      </c>
      <c r="E70" s="13"/>
      <c r="F70" s="13"/>
      <c r="G70" s="13"/>
      <c r="H70" s="13"/>
      <c r="I70" s="13"/>
      <c r="J70" s="13"/>
      <c r="K70" s="13"/>
      <c r="L70" s="13"/>
      <c r="M70" s="13"/>
      <c r="N70" s="13"/>
      <c r="O70" s="13"/>
      <c r="P70" s="13"/>
      <c r="Q70" s="13"/>
      <c r="R70" s="13"/>
      <c r="S70" s="13"/>
      <c r="T70" s="13"/>
      <c r="U70" s="13"/>
      <c r="V70" s="13"/>
      <c r="W70" s="13"/>
      <c r="X70" s="13"/>
    </row>
    <row r="71" spans="1:24" x14ac:dyDescent="0.3">
      <c r="A71" t="s">
        <v>291</v>
      </c>
      <c r="C71" s="6">
        <v>55248.492856999997</v>
      </c>
      <c r="D71" s="6">
        <v>16.904285714</v>
      </c>
    </row>
    <row r="72" spans="1:24" x14ac:dyDescent="0.3">
      <c r="A72" t="s">
        <v>292</v>
      </c>
      <c r="C72" s="6">
        <v>38738.594546</v>
      </c>
      <c r="D72" s="6">
        <v>6.7130268658999999</v>
      </c>
    </row>
    <row r="73" spans="1:24" x14ac:dyDescent="0.3">
      <c r="A73" t="s">
        <v>285</v>
      </c>
      <c r="C73" s="6">
        <v>140</v>
      </c>
      <c r="D73" s="6">
        <v>140</v>
      </c>
    </row>
    <row r="74" spans="1:24" x14ac:dyDescent="0.3">
      <c r="A74" t="s">
        <v>388</v>
      </c>
      <c r="B74" t="s">
        <v>138</v>
      </c>
      <c r="C74" s="6">
        <v>-0.48192231600000002</v>
      </c>
      <c r="D74" s="6">
        <v>0.25692715379999997</v>
      </c>
    </row>
    <row r="76" spans="1:24" s="1" customFormat="1" x14ac:dyDescent="0.3">
      <c r="A76" s="1" t="s">
        <v>284</v>
      </c>
      <c r="B76" s="1" t="s">
        <v>387</v>
      </c>
      <c r="C76" s="13" t="s">
        <v>139</v>
      </c>
      <c r="D76" s="13" t="s">
        <v>141</v>
      </c>
      <c r="E76" s="13" t="s">
        <v>234</v>
      </c>
      <c r="F76" s="13"/>
      <c r="G76" s="13"/>
      <c r="H76" s="13"/>
      <c r="I76" s="13"/>
      <c r="J76" s="13"/>
      <c r="K76" s="13"/>
      <c r="L76" s="13"/>
      <c r="M76" s="13"/>
      <c r="N76" s="13"/>
      <c r="O76" s="13"/>
      <c r="P76" s="13"/>
      <c r="Q76" s="13"/>
      <c r="R76" s="13"/>
      <c r="S76" s="13"/>
      <c r="T76" s="13"/>
      <c r="U76" s="13"/>
      <c r="V76" s="13"/>
      <c r="W76" s="13"/>
      <c r="X76" s="13"/>
    </row>
    <row r="77" spans="1:24" x14ac:dyDescent="0.3">
      <c r="A77" t="s">
        <v>291</v>
      </c>
      <c r="C77" s="6">
        <v>0.2214285714</v>
      </c>
      <c r="D77" s="6">
        <v>641.08571429000006</v>
      </c>
      <c r="E77" s="6">
        <v>7.1429366999999997E-3</v>
      </c>
    </row>
    <row r="78" spans="1:24" x14ac:dyDescent="0.3">
      <c r="A78" t="s">
        <v>292</v>
      </c>
      <c r="C78" s="6">
        <v>0.4166992108</v>
      </c>
      <c r="D78" s="6">
        <v>653.98690377000003</v>
      </c>
      <c r="E78" s="6">
        <v>7.2866809999999997E-3</v>
      </c>
    </row>
    <row r="79" spans="1:24" x14ac:dyDescent="0.3">
      <c r="A79" t="s">
        <v>285</v>
      </c>
      <c r="C79" s="6">
        <v>140</v>
      </c>
      <c r="D79" s="6">
        <v>140</v>
      </c>
      <c r="E79" s="6">
        <v>140</v>
      </c>
    </row>
    <row r="80" spans="1:24" x14ac:dyDescent="0.3">
      <c r="A80" t="s">
        <v>388</v>
      </c>
      <c r="B80" t="s">
        <v>138</v>
      </c>
      <c r="C80" s="6">
        <v>0.58229995199999995</v>
      </c>
      <c r="D80" s="6">
        <v>0.1788559542</v>
      </c>
      <c r="E80" s="6">
        <v>0.1788559542</v>
      </c>
    </row>
    <row r="82" spans="1:24" s="1" customFormat="1" x14ac:dyDescent="0.3">
      <c r="A82" s="1" t="s">
        <v>284</v>
      </c>
      <c r="B82" s="1" t="s">
        <v>387</v>
      </c>
      <c r="C82" s="13" t="s">
        <v>157</v>
      </c>
      <c r="D82" s="13" t="s">
        <v>158</v>
      </c>
      <c r="E82" s="13" t="s">
        <v>159</v>
      </c>
      <c r="F82" s="13"/>
      <c r="G82" s="13"/>
      <c r="H82" s="13"/>
      <c r="I82" s="13"/>
      <c r="J82" s="13"/>
      <c r="K82" s="13"/>
      <c r="L82" s="13"/>
      <c r="M82" s="13"/>
      <c r="N82" s="13"/>
      <c r="O82" s="13"/>
      <c r="P82" s="13"/>
      <c r="Q82" s="13"/>
      <c r="R82" s="13"/>
      <c r="S82" s="13"/>
      <c r="T82" s="13"/>
      <c r="U82" s="13"/>
      <c r="V82" s="13"/>
      <c r="W82" s="13"/>
      <c r="X82" s="13"/>
    </row>
    <row r="83" spans="1:24" x14ac:dyDescent="0.3">
      <c r="A83" t="s">
        <v>291</v>
      </c>
      <c r="C83" s="6">
        <v>6261.1357142999996</v>
      </c>
      <c r="D83" s="6">
        <v>4.5017142857000003</v>
      </c>
      <c r="E83" s="6">
        <v>19511.221429000001</v>
      </c>
    </row>
    <row r="84" spans="1:24" x14ac:dyDescent="0.3">
      <c r="A84" t="s">
        <v>292</v>
      </c>
      <c r="C84" s="6">
        <v>4840.3590749000005</v>
      </c>
      <c r="D84" s="6">
        <v>4.5446651376</v>
      </c>
      <c r="E84" s="6">
        <v>10033.589222000001</v>
      </c>
    </row>
    <row r="85" spans="1:24" x14ac:dyDescent="0.3">
      <c r="A85" t="s">
        <v>285</v>
      </c>
      <c r="C85" s="6">
        <v>140</v>
      </c>
      <c r="D85" s="6">
        <v>140</v>
      </c>
      <c r="E85" s="6">
        <v>140</v>
      </c>
    </row>
    <row r="86" spans="1:24" x14ac:dyDescent="0.3">
      <c r="A86" t="s">
        <v>388</v>
      </c>
      <c r="B86" t="s">
        <v>138</v>
      </c>
      <c r="C86" s="6">
        <v>-0.17173476200000001</v>
      </c>
      <c r="D86" s="6">
        <v>0.25466660429999999</v>
      </c>
      <c r="E86" s="6">
        <v>0.1115680232</v>
      </c>
    </row>
    <row r="88" spans="1:24" x14ac:dyDescent="0.3">
      <c r="A88" t="s">
        <v>284</v>
      </c>
      <c r="B88" t="s">
        <v>387</v>
      </c>
      <c r="C88" s="6" t="s">
        <v>185</v>
      </c>
      <c r="D88" s="6" t="s">
        <v>186</v>
      </c>
      <c r="E88" s="6" t="s">
        <v>187</v>
      </c>
      <c r="F88" s="6" t="s">
        <v>188</v>
      </c>
      <c r="G88" s="6" t="s">
        <v>189</v>
      </c>
      <c r="H88" s="6" t="s">
        <v>190</v>
      </c>
    </row>
    <row r="89" spans="1:24" x14ac:dyDescent="0.3">
      <c r="A89" t="s">
        <v>291</v>
      </c>
      <c r="C89" s="6">
        <v>0.30119043350000002</v>
      </c>
      <c r="D89" s="6">
        <v>0.29673490349999998</v>
      </c>
      <c r="E89" s="6">
        <v>0.16552236679999999</v>
      </c>
      <c r="F89" s="6">
        <v>0.14302622949999999</v>
      </c>
      <c r="G89" s="6">
        <v>9.3486813299999999E-2</v>
      </c>
      <c r="H89" s="6">
        <v>2.4916428571</v>
      </c>
    </row>
    <row r="90" spans="1:24" x14ac:dyDescent="0.3">
      <c r="A90" t="s">
        <v>292</v>
      </c>
      <c r="C90" s="6">
        <v>0.101274639</v>
      </c>
      <c r="D90" s="6">
        <v>3.0480872400000001E-2</v>
      </c>
      <c r="E90" s="6">
        <v>3.5314729599999997E-2</v>
      </c>
      <c r="F90" s="6">
        <v>4.5462475699999998E-2</v>
      </c>
      <c r="G90" s="6">
        <v>5.0914982999999997E-2</v>
      </c>
      <c r="H90" s="6">
        <v>0.39518251989999997</v>
      </c>
    </row>
    <row r="91" spans="1:24" x14ac:dyDescent="0.3">
      <c r="A91" t="s">
        <v>285</v>
      </c>
      <c r="C91" s="6">
        <v>140</v>
      </c>
      <c r="D91" s="6">
        <v>140</v>
      </c>
      <c r="E91" s="6">
        <v>140</v>
      </c>
      <c r="F91" s="6">
        <v>140</v>
      </c>
      <c r="G91" s="6">
        <v>140</v>
      </c>
      <c r="H91" s="6">
        <v>140</v>
      </c>
    </row>
    <row r="92" spans="1:24" x14ac:dyDescent="0.3">
      <c r="A92" t="s">
        <v>388</v>
      </c>
      <c r="B92" t="s">
        <v>138</v>
      </c>
      <c r="C92" s="6">
        <v>-0.415894875</v>
      </c>
      <c r="D92" s="6">
        <v>-0.64506132900000002</v>
      </c>
      <c r="E92" s="6">
        <v>0.41958760789999999</v>
      </c>
      <c r="F92" s="6">
        <v>0.28927250609999999</v>
      </c>
      <c r="G92" s="6">
        <v>0.65906307129999997</v>
      </c>
      <c r="H92" s="6">
        <v>0.54620492799999998</v>
      </c>
    </row>
  </sheetData>
  <hyperlinks>
    <hyperlink ref="H1" location="'MAIN STEPS '!A1" display="CLICK HERE" xr:uid="{B27945FD-47D3-420E-AA7E-3DAB9032BC4E}"/>
  </hyperlink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084B6C-D24A-4A83-94C1-13560D4A6D41}">
  <dimension ref="A1:O101"/>
  <sheetViews>
    <sheetView workbookViewId="0">
      <pane xSplit="2" ySplit="7" topLeftCell="C32" activePane="bottomRight" state="frozen"/>
      <selection pane="topRight" activeCell="C1" sqref="C1"/>
      <selection pane="bottomLeft" activeCell="A8" sqref="A8"/>
      <selection pane="bottomRight" activeCell="B19" sqref="B19"/>
    </sheetView>
  </sheetViews>
  <sheetFormatPr defaultRowHeight="14.4" x14ac:dyDescent="0.3"/>
  <cols>
    <col min="2" max="2" width="23" customWidth="1"/>
    <col min="4" max="4" width="8.88671875" style="87"/>
    <col min="5" max="5" width="8.88671875" style="6"/>
    <col min="6" max="6" width="8.88671875" style="87"/>
    <col min="7" max="7" width="11.88671875" style="87" customWidth="1"/>
    <col min="8" max="9" width="10.5546875" style="87" bestFit="1" customWidth="1"/>
    <col min="10" max="10" width="5" style="6" customWidth="1"/>
    <col min="11" max="11" width="15.44140625" style="87" bestFit="1" customWidth="1"/>
    <col min="12" max="12" width="18.33203125" style="87" bestFit="1" customWidth="1"/>
    <col min="13" max="13" width="11.6640625" style="6" bestFit="1" customWidth="1"/>
    <col min="14" max="14" width="14.5546875" style="6" bestFit="1" customWidth="1"/>
    <col min="15" max="15" width="39.5546875" bestFit="1" customWidth="1"/>
  </cols>
  <sheetData>
    <row r="1" spans="1:15" ht="18" x14ac:dyDescent="0.35">
      <c r="A1" s="30" t="s">
        <v>389</v>
      </c>
      <c r="B1" s="31"/>
      <c r="C1" s="31"/>
      <c r="D1" s="6"/>
      <c r="E1" s="33"/>
      <c r="G1" s="6"/>
      <c r="L1" s="208" t="s">
        <v>4056</v>
      </c>
    </row>
    <row r="2" spans="1:15" x14ac:dyDescent="0.3">
      <c r="K2"/>
      <c r="L2"/>
      <c r="M2"/>
      <c r="N2"/>
    </row>
    <row r="3" spans="1:15" x14ac:dyDescent="0.3">
      <c r="A3" s="1" t="s">
        <v>1262</v>
      </c>
      <c r="B3" t="s">
        <v>1261</v>
      </c>
    </row>
    <row r="4" spans="1:15" x14ac:dyDescent="0.3">
      <c r="C4" t="s">
        <v>592</v>
      </c>
    </row>
    <row r="7" spans="1:15" x14ac:dyDescent="0.3">
      <c r="A7" s="14" t="s">
        <v>976</v>
      </c>
      <c r="B7" s="14" t="s">
        <v>138</v>
      </c>
      <c r="C7" s="14"/>
      <c r="D7" s="88" t="s">
        <v>388</v>
      </c>
      <c r="E7" s="15"/>
      <c r="F7" s="88" t="s">
        <v>1260</v>
      </c>
      <c r="G7" s="90" t="s">
        <v>1267</v>
      </c>
      <c r="H7" s="88" t="s">
        <v>291</v>
      </c>
      <c r="I7" s="88" t="s">
        <v>292</v>
      </c>
      <c r="J7" s="15" t="s">
        <v>285</v>
      </c>
      <c r="K7" s="88" t="s">
        <v>388</v>
      </c>
      <c r="L7" s="90" t="s">
        <v>1267</v>
      </c>
      <c r="M7" s="32" t="s">
        <v>590</v>
      </c>
      <c r="N7" s="32" t="s">
        <v>591</v>
      </c>
      <c r="O7" s="94" t="s">
        <v>1263</v>
      </c>
    </row>
    <row r="8" spans="1:15" x14ac:dyDescent="0.3">
      <c r="A8" s="20" t="s">
        <v>977</v>
      </c>
      <c r="B8" s="20" t="s">
        <v>246</v>
      </c>
      <c r="C8" s="20" t="s">
        <v>1047</v>
      </c>
      <c r="D8" s="91">
        <v>0.84504000000000001</v>
      </c>
      <c r="E8" s="29" t="s">
        <v>1117</v>
      </c>
      <c r="F8" s="91" t="s">
        <v>1193</v>
      </c>
      <c r="G8" s="91">
        <v>0.84504000000000001</v>
      </c>
      <c r="H8" s="91">
        <v>0.46084778510000002</v>
      </c>
      <c r="I8" s="91">
        <v>0.1287934003</v>
      </c>
      <c r="J8" s="29">
        <v>140</v>
      </c>
      <c r="K8" s="91">
        <v>0.84503959039999998</v>
      </c>
      <c r="L8" s="91">
        <v>0.84503959039999998</v>
      </c>
      <c r="M8" s="91">
        <f>K8*K8</f>
        <v>0.71409190934339972</v>
      </c>
      <c r="N8" s="92">
        <f>M8</f>
        <v>0.71409190934339972</v>
      </c>
    </row>
    <row r="9" spans="1:15" x14ac:dyDescent="0.3">
      <c r="A9" s="20" t="s">
        <v>978</v>
      </c>
      <c r="B9" s="20" t="s">
        <v>245</v>
      </c>
      <c r="C9" s="93" t="s">
        <v>1048</v>
      </c>
      <c r="D9" s="91">
        <v>-0.84421000000000002</v>
      </c>
      <c r="E9" s="29" t="s">
        <v>1118</v>
      </c>
      <c r="F9" s="91" t="s">
        <v>1193</v>
      </c>
      <c r="G9" s="91">
        <v>0.84421000000000002</v>
      </c>
      <c r="H9" s="91">
        <v>0.53896988050000005</v>
      </c>
      <c r="I9" s="91">
        <v>0.12863666949999999</v>
      </c>
      <c r="J9" s="29">
        <v>140</v>
      </c>
      <c r="K9" s="91">
        <v>-0.84420899199999999</v>
      </c>
      <c r="L9" s="91">
        <v>0.84420899199999999</v>
      </c>
      <c r="M9" s="91">
        <f t="shared" ref="M9:M74" si="0">K9*K9</f>
        <v>0.71268882217365603</v>
      </c>
      <c r="N9" s="92">
        <f t="shared" ref="N9:N74" si="1">M9</f>
        <v>0.71268882217365603</v>
      </c>
    </row>
    <row r="10" spans="1:15" s="96" customFormat="1" x14ac:dyDescent="0.3">
      <c r="A10" s="96" t="s">
        <v>979</v>
      </c>
      <c r="B10" s="96" t="s">
        <v>225</v>
      </c>
      <c r="C10" s="96" t="s">
        <v>1049</v>
      </c>
      <c r="D10" s="97">
        <v>0.84267000000000003</v>
      </c>
      <c r="E10" s="98" t="s">
        <v>1119</v>
      </c>
      <c r="F10" s="97" t="s">
        <v>1193</v>
      </c>
      <c r="G10" s="97">
        <v>0.84267000000000003</v>
      </c>
      <c r="H10" s="97">
        <v>0.54989517750000005</v>
      </c>
      <c r="I10" s="97">
        <v>0.1217559359</v>
      </c>
      <c r="J10" s="98">
        <v>140</v>
      </c>
      <c r="K10" s="97">
        <v>0.84267315190000003</v>
      </c>
      <c r="L10" s="97">
        <v>0.84267315190000003</v>
      </c>
      <c r="M10" s="97">
        <f t="shared" si="0"/>
        <v>0.71009804093308049</v>
      </c>
      <c r="N10" s="99">
        <f t="shared" si="1"/>
        <v>0.71009804093308049</v>
      </c>
      <c r="O10" s="96" t="s">
        <v>1264</v>
      </c>
    </row>
    <row r="11" spans="1:15" s="96" customFormat="1" x14ac:dyDescent="0.3">
      <c r="A11" s="96" t="s">
        <v>980</v>
      </c>
      <c r="B11" s="96" t="s">
        <v>224</v>
      </c>
      <c r="C11" s="96" t="s">
        <v>1050</v>
      </c>
      <c r="D11" s="97">
        <v>-0.84197</v>
      </c>
      <c r="E11" s="98" t="s">
        <v>1120</v>
      </c>
      <c r="F11" s="97" t="s">
        <v>1193</v>
      </c>
      <c r="G11" s="97">
        <v>0.84197</v>
      </c>
      <c r="H11" s="97">
        <v>0.45006008549999998</v>
      </c>
      <c r="I11" s="97">
        <v>0.12178442640000001</v>
      </c>
      <c r="J11" s="98">
        <v>140</v>
      </c>
      <c r="K11" s="97">
        <v>-0.84197181899999995</v>
      </c>
      <c r="L11" s="97">
        <v>0.84197181899999995</v>
      </c>
      <c r="M11" s="97">
        <f t="shared" si="0"/>
        <v>0.70891654399016868</v>
      </c>
      <c r="N11" s="99">
        <f t="shared" si="1"/>
        <v>0.70891654399016868</v>
      </c>
      <c r="O11" s="96" t="s">
        <v>1264</v>
      </c>
    </row>
    <row r="12" spans="1:15" s="96" customFormat="1" x14ac:dyDescent="0.3">
      <c r="A12" s="96" t="s">
        <v>981</v>
      </c>
      <c r="B12" s="96" t="s">
        <v>244</v>
      </c>
      <c r="C12" s="96" t="s">
        <v>1051</v>
      </c>
      <c r="D12" s="97">
        <v>0.83048</v>
      </c>
      <c r="E12" s="98" t="s">
        <v>1121</v>
      </c>
      <c r="F12" s="97" t="s">
        <v>1193</v>
      </c>
      <c r="G12" s="97">
        <v>0.83048</v>
      </c>
      <c r="H12" s="97">
        <v>4.08691214E-2</v>
      </c>
      <c r="I12" s="97">
        <v>3.4340966299999998E-2</v>
      </c>
      <c r="J12" s="98">
        <v>140</v>
      </c>
      <c r="K12" s="97">
        <v>0.83047916980000003</v>
      </c>
      <c r="L12" s="97">
        <v>0.83047916980000003</v>
      </c>
      <c r="M12" s="97">
        <f t="shared" si="0"/>
        <v>0.68969565147169731</v>
      </c>
      <c r="N12" s="99">
        <f t="shared" si="1"/>
        <v>0.68969565147169731</v>
      </c>
      <c r="O12" s="96" t="s">
        <v>1265</v>
      </c>
    </row>
    <row r="13" spans="1:15" s="96" customFormat="1" x14ac:dyDescent="0.3">
      <c r="A13" s="96" t="s">
        <v>982</v>
      </c>
      <c r="B13" s="96" t="s">
        <v>208</v>
      </c>
      <c r="C13" s="96" t="s">
        <v>1052</v>
      </c>
      <c r="D13" s="97">
        <v>0.80256000000000005</v>
      </c>
      <c r="E13" s="98" t="s">
        <v>1122</v>
      </c>
      <c r="F13" s="97" t="s">
        <v>1193</v>
      </c>
      <c r="G13" s="97">
        <v>0.80256000000000005</v>
      </c>
      <c r="H13" s="97">
        <v>7.2585852399999998E-2</v>
      </c>
      <c r="I13" s="97">
        <v>3.9584626400000003E-2</v>
      </c>
      <c r="J13" s="98">
        <v>140</v>
      </c>
      <c r="K13" s="97">
        <v>0.80255715569999997</v>
      </c>
      <c r="L13" s="97">
        <v>0.80255715569999997</v>
      </c>
      <c r="M13" s="97">
        <f t="shared" si="0"/>
        <v>0.64409798816527397</v>
      </c>
      <c r="N13" s="99">
        <f t="shared" si="1"/>
        <v>0.64409798816527397</v>
      </c>
      <c r="O13" s="96" t="s">
        <v>1264</v>
      </c>
    </row>
    <row r="14" spans="1:15" s="96" customFormat="1" x14ac:dyDescent="0.3">
      <c r="A14" s="96" t="s">
        <v>983</v>
      </c>
      <c r="B14" s="96" t="s">
        <v>215</v>
      </c>
      <c r="C14" s="96" t="s">
        <v>1053</v>
      </c>
      <c r="D14" s="97">
        <v>-0.77905000000000002</v>
      </c>
      <c r="E14" s="98" t="s">
        <v>1123</v>
      </c>
      <c r="F14" s="97" t="s">
        <v>1193</v>
      </c>
      <c r="G14" s="97">
        <v>0.77905000000000002</v>
      </c>
      <c r="H14" s="97">
        <v>0.1164992176</v>
      </c>
      <c r="I14" s="97">
        <v>5.0690595800000002E-2</v>
      </c>
      <c r="J14" s="98">
        <v>140</v>
      </c>
      <c r="K14" s="97">
        <v>-0.77905484400000002</v>
      </c>
      <c r="L14" s="97">
        <v>0.77905484400000002</v>
      </c>
      <c r="M14" s="97">
        <f t="shared" si="0"/>
        <v>0.60692644995986433</v>
      </c>
      <c r="N14" s="99">
        <f t="shared" si="1"/>
        <v>0.60692644995986433</v>
      </c>
      <c r="O14" s="96" t="s">
        <v>1264</v>
      </c>
    </row>
    <row r="15" spans="1:15" s="96" customFormat="1" x14ac:dyDescent="0.3">
      <c r="A15" s="96" t="s">
        <v>984</v>
      </c>
      <c r="B15" s="96" t="s">
        <v>242</v>
      </c>
      <c r="C15" s="96" t="s">
        <v>1054</v>
      </c>
      <c r="D15" s="97">
        <v>0.77885000000000004</v>
      </c>
      <c r="E15" s="98" t="s">
        <v>1124</v>
      </c>
      <c r="F15" s="97" t="s">
        <v>1193</v>
      </c>
      <c r="G15" s="97">
        <v>0.77885000000000004</v>
      </c>
      <c r="H15" s="97">
        <v>9.3184641799999995E-2</v>
      </c>
      <c r="I15" s="97">
        <v>5.1800641699999997E-2</v>
      </c>
      <c r="J15" s="98">
        <v>140</v>
      </c>
      <c r="K15" s="97">
        <v>0.77885133579999999</v>
      </c>
      <c r="L15" s="97">
        <v>0.77885133579999999</v>
      </c>
      <c r="M15" s="97">
        <f t="shared" si="0"/>
        <v>0.60660940327744439</v>
      </c>
      <c r="N15" s="99">
        <f t="shared" si="1"/>
        <v>0.60660940327744439</v>
      </c>
      <c r="O15" s="96" t="s">
        <v>1265</v>
      </c>
    </row>
    <row r="16" spans="1:15" s="96" customFormat="1" x14ac:dyDescent="0.3">
      <c r="A16" s="96" t="s">
        <v>985</v>
      </c>
      <c r="B16" s="96" t="s">
        <v>217</v>
      </c>
      <c r="C16" s="96" t="s">
        <v>1055</v>
      </c>
      <c r="D16" s="97">
        <v>0.77654000000000001</v>
      </c>
      <c r="E16" s="98" t="s">
        <v>1125</v>
      </c>
      <c r="F16" s="97" t="s">
        <v>1193</v>
      </c>
      <c r="G16" s="97">
        <v>0.77654000000000001</v>
      </c>
      <c r="H16" s="97">
        <v>5.5799746400000003E-2</v>
      </c>
      <c r="I16" s="97">
        <v>2.0241382299999999E-2</v>
      </c>
      <c r="J16" s="98">
        <v>140</v>
      </c>
      <c r="K16" s="97">
        <v>0.77653947079999996</v>
      </c>
      <c r="L16" s="97">
        <v>0.77653947079999996</v>
      </c>
      <c r="M16" s="97">
        <f t="shared" si="0"/>
        <v>0.60301354971034404</v>
      </c>
      <c r="N16" s="99">
        <f t="shared" si="1"/>
        <v>0.60301354971034404</v>
      </c>
      <c r="O16" s="96" t="s">
        <v>1264</v>
      </c>
    </row>
    <row r="17" spans="1:15" s="96" customFormat="1" x14ac:dyDescent="0.3">
      <c r="A17" s="96" t="s">
        <v>986</v>
      </c>
      <c r="B17" s="96" t="s">
        <v>235</v>
      </c>
      <c r="C17" s="96" t="s">
        <v>1056</v>
      </c>
      <c r="D17" s="97">
        <v>-0.77564999999999995</v>
      </c>
      <c r="E17" s="98" t="s">
        <v>1126</v>
      </c>
      <c r="F17" s="97" t="s">
        <v>1193</v>
      </c>
      <c r="G17" s="97">
        <v>0.77564999999999995</v>
      </c>
      <c r="H17" s="97">
        <v>0.11003073870000001</v>
      </c>
      <c r="I17" s="97">
        <v>4.3644955999999999E-2</v>
      </c>
      <c r="J17" s="98">
        <v>140</v>
      </c>
      <c r="K17" s="97">
        <v>-0.77565136700000004</v>
      </c>
      <c r="L17" s="97">
        <v>0.77565136700000004</v>
      </c>
      <c r="M17" s="97">
        <f t="shared" si="0"/>
        <v>0.60163504312896876</v>
      </c>
      <c r="N17" s="99">
        <f t="shared" si="1"/>
        <v>0.60163504312896876</v>
      </c>
      <c r="O17" s="96" t="s">
        <v>1265</v>
      </c>
    </row>
    <row r="18" spans="1:15" x14ac:dyDescent="0.3">
      <c r="A18" s="20" t="s">
        <v>987</v>
      </c>
      <c r="B18" s="20" t="s">
        <v>183</v>
      </c>
      <c r="C18" s="20" t="s">
        <v>1057</v>
      </c>
      <c r="D18" s="91">
        <v>-0.74931000000000003</v>
      </c>
      <c r="E18" s="29" t="s">
        <v>1127</v>
      </c>
      <c r="F18" s="91" t="s">
        <v>1193</v>
      </c>
      <c r="G18" s="91">
        <v>0.74931000000000003</v>
      </c>
      <c r="H18" s="91">
        <v>0.46670635059999999</v>
      </c>
      <c r="I18" s="91">
        <v>0.16861568939999999</v>
      </c>
      <c r="J18" s="29">
        <v>140</v>
      </c>
      <c r="K18" s="91">
        <v>-0.74931261000000005</v>
      </c>
      <c r="L18" s="91">
        <v>0.74931261000000005</v>
      </c>
      <c r="M18" s="91">
        <f t="shared" si="0"/>
        <v>0.56146938750501219</v>
      </c>
      <c r="N18" s="92">
        <f t="shared" si="1"/>
        <v>0.56146938750501219</v>
      </c>
    </row>
    <row r="19" spans="1:15" x14ac:dyDescent="0.3">
      <c r="A19" s="20" t="s">
        <v>988</v>
      </c>
      <c r="B19" s="20" t="s">
        <v>587</v>
      </c>
      <c r="C19" s="20" t="s">
        <v>1058</v>
      </c>
      <c r="D19" s="91">
        <v>0.74561999999999995</v>
      </c>
      <c r="E19" s="29" t="s">
        <v>1128</v>
      </c>
      <c r="F19" s="91" t="s">
        <v>1193</v>
      </c>
      <c r="G19" s="91">
        <v>0.74561999999999995</v>
      </c>
      <c r="H19" s="91">
        <v>0.31025491519999998</v>
      </c>
      <c r="I19" s="91">
        <v>0.12757870330000001</v>
      </c>
      <c r="J19" s="29">
        <v>140</v>
      </c>
      <c r="K19" s="91">
        <v>0.7456215799</v>
      </c>
      <c r="L19" s="91">
        <v>0.7456215799</v>
      </c>
      <c r="M19" s="91">
        <f t="shared" si="0"/>
        <v>0.55595154041257211</v>
      </c>
      <c r="N19" s="92">
        <f t="shared" si="1"/>
        <v>0.55595154041257211</v>
      </c>
    </row>
    <row r="20" spans="1:15" s="96" customFormat="1" x14ac:dyDescent="0.3">
      <c r="A20" s="96" t="s">
        <v>989</v>
      </c>
      <c r="B20" s="96" t="s">
        <v>211</v>
      </c>
      <c r="C20" s="96" t="s">
        <v>1059</v>
      </c>
      <c r="D20" s="97">
        <v>0.74463000000000001</v>
      </c>
      <c r="E20" s="98" t="s">
        <v>1129</v>
      </c>
      <c r="F20" s="97" t="s">
        <v>1193</v>
      </c>
      <c r="G20" s="97">
        <v>0.74463000000000001</v>
      </c>
      <c r="H20" s="97">
        <v>4.1583598700000002E-2</v>
      </c>
      <c r="I20" s="97">
        <v>2.0744966E-2</v>
      </c>
      <c r="J20" s="98">
        <v>140</v>
      </c>
      <c r="K20" s="97">
        <v>0.74462677560000001</v>
      </c>
      <c r="L20" s="97">
        <v>0.74462677560000001</v>
      </c>
      <c r="M20" s="97">
        <f t="shared" si="0"/>
        <v>0.55446903494045274</v>
      </c>
      <c r="N20" s="99">
        <f t="shared" si="1"/>
        <v>0.55446903494045274</v>
      </c>
      <c r="O20" s="96" t="s">
        <v>1264</v>
      </c>
    </row>
    <row r="21" spans="1:15" x14ac:dyDescent="0.3">
      <c r="A21" s="20" t="s">
        <v>990</v>
      </c>
      <c r="B21" s="20" t="s">
        <v>1266</v>
      </c>
      <c r="C21" s="20" t="s">
        <v>1060</v>
      </c>
      <c r="D21" s="20">
        <v>0.71289999999999998</v>
      </c>
      <c r="E21" s="29" t="s">
        <v>1130</v>
      </c>
      <c r="F21" s="29" t="s">
        <v>1193</v>
      </c>
      <c r="G21" s="91">
        <v>0.71289999999999998</v>
      </c>
      <c r="H21" s="91">
        <v>0.5124584029</v>
      </c>
      <c r="I21" s="91">
        <v>9.0855290899999996E-2</v>
      </c>
      <c r="J21" s="29">
        <v>140</v>
      </c>
      <c r="K21" s="91">
        <v>0.71290161090000004</v>
      </c>
      <c r="L21" s="91">
        <v>0.71290161090000004</v>
      </c>
      <c r="M21" s="91"/>
      <c r="N21" s="92"/>
    </row>
    <row r="22" spans="1:15" x14ac:dyDescent="0.3">
      <c r="A22" s="20" t="s">
        <v>991</v>
      </c>
      <c r="B22" s="20" t="s">
        <v>249</v>
      </c>
      <c r="C22" s="20" t="s">
        <v>1061</v>
      </c>
      <c r="D22" s="91">
        <v>0.71064000000000005</v>
      </c>
      <c r="E22" s="29" t="s">
        <v>1131</v>
      </c>
      <c r="F22" s="91" t="s">
        <v>1193</v>
      </c>
      <c r="G22" s="91">
        <v>0.71064000000000005</v>
      </c>
      <c r="H22" s="91">
        <v>8.6343830100000005E-2</v>
      </c>
      <c r="I22" s="91">
        <v>7.6114684799999999E-2</v>
      </c>
      <c r="J22" s="29">
        <v>140</v>
      </c>
      <c r="K22" s="91">
        <v>0.71063577580000004</v>
      </c>
      <c r="L22" s="91">
        <v>0.71063577580000004</v>
      </c>
      <c r="M22" s="91">
        <f t="shared" si="0"/>
        <v>0.50500320584686786</v>
      </c>
      <c r="N22" s="92">
        <f t="shared" si="1"/>
        <v>0.50500320584686786</v>
      </c>
    </row>
    <row r="23" spans="1:15" s="96" customFormat="1" x14ac:dyDescent="0.3">
      <c r="A23" s="96" t="s">
        <v>992</v>
      </c>
      <c r="B23" s="96" t="s">
        <v>241</v>
      </c>
      <c r="C23" s="96" t="s">
        <v>1062</v>
      </c>
      <c r="D23" s="97">
        <v>0.67959000000000003</v>
      </c>
      <c r="E23" s="98" t="s">
        <v>1132</v>
      </c>
      <c r="F23" s="97" t="s">
        <v>1193</v>
      </c>
      <c r="G23" s="97">
        <v>0.67959000000000003</v>
      </c>
      <c r="H23" s="97">
        <v>0.23368950529999999</v>
      </c>
      <c r="I23" s="97">
        <v>4.9846751299999999E-2</v>
      </c>
      <c r="J23" s="98">
        <v>140</v>
      </c>
      <c r="K23" s="97">
        <v>0.67958877750000002</v>
      </c>
      <c r="L23" s="97">
        <v>0.67958877750000002</v>
      </c>
      <c r="M23" s="97">
        <f t="shared" si="0"/>
        <v>0.46184090650394455</v>
      </c>
      <c r="N23" s="99">
        <f t="shared" si="1"/>
        <v>0.46184090650394455</v>
      </c>
      <c r="O23" s="96" t="s">
        <v>1265</v>
      </c>
    </row>
    <row r="24" spans="1:15" s="96" customFormat="1" x14ac:dyDescent="0.3">
      <c r="A24" s="96" t="s">
        <v>993</v>
      </c>
      <c r="B24" s="96" t="s">
        <v>200</v>
      </c>
      <c r="C24" s="96" t="s">
        <v>1063</v>
      </c>
      <c r="D24" s="97">
        <v>0.67822000000000005</v>
      </c>
      <c r="E24" s="98" t="s">
        <v>1133</v>
      </c>
      <c r="F24" s="97" t="s">
        <v>1193</v>
      </c>
      <c r="G24" s="97">
        <v>0.67822000000000005</v>
      </c>
      <c r="H24" s="97">
        <v>0.2105231444</v>
      </c>
      <c r="I24" s="97">
        <v>5.3819821599999998E-2</v>
      </c>
      <c r="J24" s="98">
        <v>140</v>
      </c>
      <c r="K24" s="97">
        <v>0.67822063619999995</v>
      </c>
      <c r="L24" s="97">
        <v>0.67822063619999995</v>
      </c>
      <c r="M24" s="97">
        <f t="shared" si="0"/>
        <v>0.45998323136753266</v>
      </c>
      <c r="N24" s="99">
        <f t="shared" si="1"/>
        <v>0.45998323136753266</v>
      </c>
    </row>
    <row r="25" spans="1:15" s="96" customFormat="1" x14ac:dyDescent="0.3">
      <c r="A25" s="96" t="s">
        <v>994</v>
      </c>
      <c r="B25" s="96" t="s">
        <v>210</v>
      </c>
      <c r="C25" s="96" t="s">
        <v>1064</v>
      </c>
      <c r="D25" s="97">
        <v>0.66720999999999997</v>
      </c>
      <c r="E25" s="98" t="s">
        <v>1134</v>
      </c>
      <c r="F25" s="97" t="s">
        <v>1193</v>
      </c>
      <c r="G25" s="97">
        <v>0.66720999999999997</v>
      </c>
      <c r="H25" s="97">
        <v>9.9793038599999995E-2</v>
      </c>
      <c r="I25" s="97">
        <v>1.9914582699999999E-2</v>
      </c>
      <c r="J25" s="98">
        <v>140</v>
      </c>
      <c r="K25" s="97">
        <v>0.66720788939999998</v>
      </c>
      <c r="L25" s="97">
        <v>0.66720788939999998</v>
      </c>
      <c r="M25" s="97">
        <f t="shared" si="0"/>
        <v>0.44516636767760259</v>
      </c>
      <c r="N25" s="99">
        <f t="shared" si="1"/>
        <v>0.44516636767760259</v>
      </c>
      <c r="O25" s="96" t="s">
        <v>1264</v>
      </c>
    </row>
    <row r="26" spans="1:15" x14ac:dyDescent="0.3">
      <c r="A26" s="20" t="s">
        <v>995</v>
      </c>
      <c r="B26" s="20" t="s">
        <v>189</v>
      </c>
      <c r="C26" s="20" t="s">
        <v>1065</v>
      </c>
      <c r="D26" s="91">
        <v>0.65907000000000004</v>
      </c>
      <c r="E26" s="29" t="s">
        <v>1135</v>
      </c>
      <c r="F26" s="91" t="s">
        <v>1193</v>
      </c>
      <c r="G26" s="91">
        <v>0.65907000000000004</v>
      </c>
      <c r="H26" s="91">
        <v>9.3486813299999999E-2</v>
      </c>
      <c r="I26" s="91">
        <v>5.0914982999999997E-2</v>
      </c>
      <c r="J26" s="29">
        <v>140</v>
      </c>
      <c r="K26" s="91">
        <v>0.65906774499999998</v>
      </c>
      <c r="L26" s="91">
        <v>0.65906774499999998</v>
      </c>
      <c r="M26" s="91">
        <f t="shared" si="0"/>
        <v>0.43437029249938502</v>
      </c>
      <c r="N26" s="92">
        <f t="shared" si="1"/>
        <v>0.43437029249938502</v>
      </c>
    </row>
    <row r="27" spans="1:15" x14ac:dyDescent="0.3">
      <c r="A27" s="20" t="s">
        <v>996</v>
      </c>
      <c r="B27" s="20" t="s">
        <v>186</v>
      </c>
      <c r="C27" s="20" t="s">
        <v>1066</v>
      </c>
      <c r="D27" s="91">
        <v>-0.64868999999999999</v>
      </c>
      <c r="E27" s="29" t="s">
        <v>1136</v>
      </c>
      <c r="F27" s="91" t="s">
        <v>1193</v>
      </c>
      <c r="G27" s="91">
        <v>0.64868999999999999</v>
      </c>
      <c r="H27" s="91">
        <v>0.29673490349999998</v>
      </c>
      <c r="I27" s="91">
        <v>3.0480872400000001E-2</v>
      </c>
      <c r="J27" s="29">
        <v>140</v>
      </c>
      <c r="K27" s="91">
        <v>-0.64869012100000001</v>
      </c>
      <c r="L27" s="91">
        <v>0.64869012100000001</v>
      </c>
      <c r="M27" s="91">
        <f t="shared" si="0"/>
        <v>0.42079887308299463</v>
      </c>
      <c r="N27" s="92">
        <f t="shared" si="1"/>
        <v>0.42079887308299463</v>
      </c>
    </row>
    <row r="28" spans="1:15" s="96" customFormat="1" x14ac:dyDescent="0.3">
      <c r="A28" s="96" t="s">
        <v>997</v>
      </c>
      <c r="B28" s="96" t="s">
        <v>239</v>
      </c>
      <c r="C28" s="96" t="s">
        <v>1067</v>
      </c>
      <c r="D28" s="97">
        <v>-0.63888999999999996</v>
      </c>
      <c r="E28" s="98" t="s">
        <v>1137</v>
      </c>
      <c r="F28" s="97" t="s">
        <v>1193</v>
      </c>
      <c r="G28" s="97">
        <v>0.63888999999999996</v>
      </c>
      <c r="H28" s="97">
        <v>0.12947715700000001</v>
      </c>
      <c r="I28" s="97">
        <v>3.9003568400000001E-2</v>
      </c>
      <c r="J28" s="98">
        <v>140</v>
      </c>
      <c r="K28" s="97">
        <v>-0.63888503500000005</v>
      </c>
      <c r="L28" s="97">
        <v>0.63888503500000005</v>
      </c>
      <c r="M28" s="97">
        <f t="shared" si="0"/>
        <v>0.40817408794695126</v>
      </c>
      <c r="N28" s="99">
        <f t="shared" si="1"/>
        <v>0.40817408794695126</v>
      </c>
      <c r="O28" s="96" t="s">
        <v>1265</v>
      </c>
    </row>
    <row r="29" spans="1:15" x14ac:dyDescent="0.3">
      <c r="A29" s="20" t="s">
        <v>998</v>
      </c>
      <c r="B29" s="20" t="s">
        <v>1187</v>
      </c>
      <c r="C29" s="20" t="s">
        <v>1068</v>
      </c>
      <c r="D29" s="91">
        <v>-0.62934999999999997</v>
      </c>
      <c r="E29" s="29" t="s">
        <v>1138</v>
      </c>
      <c r="F29" s="91" t="s">
        <v>1193</v>
      </c>
      <c r="G29" s="91">
        <v>0.62934999999999997</v>
      </c>
      <c r="H29" s="91">
        <v>0.54258824439999997</v>
      </c>
      <c r="I29" s="91">
        <v>0.1330548463</v>
      </c>
      <c r="J29" s="29">
        <v>140</v>
      </c>
      <c r="K29" s="91">
        <v>-0.629345453</v>
      </c>
      <c r="L29" s="91">
        <v>0.629345453</v>
      </c>
      <c r="M29" s="91">
        <f t="shared" si="0"/>
        <v>0.39607569921177521</v>
      </c>
      <c r="N29" s="92">
        <f t="shared" si="1"/>
        <v>0.39607569921177521</v>
      </c>
    </row>
    <row r="30" spans="1:15" s="96" customFormat="1" x14ac:dyDescent="0.3">
      <c r="A30" s="96" t="s">
        <v>999</v>
      </c>
      <c r="B30" s="96" t="s">
        <v>240</v>
      </c>
      <c r="C30" s="96" t="s">
        <v>1069</v>
      </c>
      <c r="D30" s="97">
        <v>-0.62775000000000003</v>
      </c>
      <c r="E30" s="98" t="s">
        <v>1139</v>
      </c>
      <c r="F30" s="97" t="s">
        <v>1193</v>
      </c>
      <c r="G30" s="97">
        <v>0.62775000000000003</v>
      </c>
      <c r="H30" s="97">
        <v>5.4637709E-2</v>
      </c>
      <c r="I30" s="97">
        <v>3.5874277199999999E-2</v>
      </c>
      <c r="J30" s="98">
        <v>140</v>
      </c>
      <c r="K30" s="97">
        <v>-0.62775238499999997</v>
      </c>
      <c r="L30" s="97">
        <v>0.62775238499999997</v>
      </c>
      <c r="M30" s="97">
        <f t="shared" si="0"/>
        <v>0.39407305687318817</v>
      </c>
      <c r="N30" s="99">
        <f t="shared" si="1"/>
        <v>0.39407305687318817</v>
      </c>
      <c r="O30" s="96" t="s">
        <v>1265</v>
      </c>
    </row>
    <row r="31" spans="1:15" s="96" customFormat="1" x14ac:dyDescent="0.3">
      <c r="A31" s="96" t="s">
        <v>1000</v>
      </c>
      <c r="B31" s="96" t="s">
        <v>218</v>
      </c>
      <c r="C31" s="96" t="s">
        <v>1070</v>
      </c>
      <c r="D31" s="97">
        <v>-0.62592999999999999</v>
      </c>
      <c r="E31" s="98" t="s">
        <v>1140</v>
      </c>
      <c r="F31" s="97" t="s">
        <v>1193</v>
      </c>
      <c r="G31" s="97">
        <v>0.62592999999999999</v>
      </c>
      <c r="H31" s="97">
        <v>7.9557730800000004E-2</v>
      </c>
      <c r="I31" s="97">
        <v>2.5196381E-2</v>
      </c>
      <c r="J31" s="98">
        <v>140</v>
      </c>
      <c r="K31" s="97">
        <v>-0.62592654199999997</v>
      </c>
      <c r="L31" s="97">
        <v>0.62592654199999997</v>
      </c>
      <c r="M31" s="97">
        <f t="shared" si="0"/>
        <v>0.39178403598007772</v>
      </c>
      <c r="N31" s="99">
        <f t="shared" si="1"/>
        <v>0.39178403598007772</v>
      </c>
      <c r="O31" s="96" t="s">
        <v>1264</v>
      </c>
    </row>
    <row r="32" spans="1:15" s="96" customFormat="1" x14ac:dyDescent="0.3">
      <c r="A32" s="96" t="s">
        <v>1001</v>
      </c>
      <c r="B32" s="96" t="s">
        <v>212</v>
      </c>
      <c r="C32" s="96" t="s">
        <v>1071</v>
      </c>
      <c r="D32" s="97">
        <v>-0.62443000000000004</v>
      </c>
      <c r="E32" s="98" t="s">
        <v>1141</v>
      </c>
      <c r="F32" s="97" t="s">
        <v>1193</v>
      </c>
      <c r="G32" s="97">
        <v>0.62443000000000004</v>
      </c>
      <c r="H32" s="97">
        <v>4.1387830799999997E-2</v>
      </c>
      <c r="I32" s="97">
        <v>2.09623099E-2</v>
      </c>
      <c r="J32" s="98">
        <v>140</v>
      </c>
      <c r="K32" s="97">
        <v>-0.624434716</v>
      </c>
      <c r="L32" s="97">
        <v>0.624434716</v>
      </c>
      <c r="M32" s="97">
        <f t="shared" si="0"/>
        <v>0.38991871454600063</v>
      </c>
      <c r="N32" s="99">
        <f t="shared" si="1"/>
        <v>0.38991871454600063</v>
      </c>
      <c r="O32" s="96" t="s">
        <v>1264</v>
      </c>
    </row>
    <row r="33" spans="1:15" x14ac:dyDescent="0.3">
      <c r="A33" s="20" t="s">
        <v>1002</v>
      </c>
      <c r="B33" s="20" t="s">
        <v>1188</v>
      </c>
      <c r="C33" s="20" t="s">
        <v>1072</v>
      </c>
      <c r="D33" s="91">
        <v>0.62143000000000004</v>
      </c>
      <c r="E33" s="29" t="s">
        <v>1142</v>
      </c>
      <c r="F33" s="91" t="s">
        <v>1193</v>
      </c>
      <c r="G33" s="91">
        <v>0.62143000000000004</v>
      </c>
      <c r="H33" s="91">
        <v>0.44217746390000001</v>
      </c>
      <c r="I33" s="91">
        <v>0.13501127660000001</v>
      </c>
      <c r="J33" s="29">
        <v>140</v>
      </c>
      <c r="K33" s="91">
        <v>0.62142848230000003</v>
      </c>
      <c r="L33" s="91">
        <v>0.62142848230000003</v>
      </c>
      <c r="M33" s="91">
        <f t="shared" si="0"/>
        <v>0.38617335861368146</v>
      </c>
      <c r="N33" s="92">
        <f t="shared" si="1"/>
        <v>0.38617335861368146</v>
      </c>
    </row>
    <row r="34" spans="1:15" x14ac:dyDescent="0.3">
      <c r="A34" t="s">
        <v>1003</v>
      </c>
      <c r="B34" t="s">
        <v>259</v>
      </c>
      <c r="C34" t="s">
        <v>1073</v>
      </c>
      <c r="D34" s="87">
        <v>0.61941000000000002</v>
      </c>
      <c r="E34" s="6" t="s">
        <v>1143</v>
      </c>
      <c r="F34" s="87" t="s">
        <v>1193</v>
      </c>
      <c r="G34" s="87">
        <v>0.61941000000000002</v>
      </c>
      <c r="H34" s="87">
        <v>6.7963107800000006E-2</v>
      </c>
      <c r="I34" s="87">
        <v>5.0083962900000001E-2</v>
      </c>
      <c r="J34" s="6">
        <v>140</v>
      </c>
      <c r="K34" s="87">
        <v>0.61941407329999998</v>
      </c>
      <c r="L34" s="87">
        <v>0.61941407329999998</v>
      </c>
      <c r="M34" s="87">
        <f t="shared" si="0"/>
        <v>0.38367379420209774</v>
      </c>
      <c r="N34" s="89">
        <f t="shared" si="1"/>
        <v>0.38367379420209774</v>
      </c>
    </row>
    <row r="35" spans="1:15" s="96" customFormat="1" x14ac:dyDescent="0.3">
      <c r="A35" s="96" t="s">
        <v>1004</v>
      </c>
      <c r="B35" s="96" t="s">
        <v>201</v>
      </c>
      <c r="C35" s="96" t="s">
        <v>1074</v>
      </c>
      <c r="D35" s="97">
        <v>0.61607000000000001</v>
      </c>
      <c r="E35" s="98" t="s">
        <v>1144</v>
      </c>
      <c r="F35" s="97" t="s">
        <v>1193</v>
      </c>
      <c r="G35" s="97">
        <v>0.61607000000000001</v>
      </c>
      <c r="H35" s="97">
        <v>0.30193525850000003</v>
      </c>
      <c r="I35" s="97">
        <v>4.5886043500000001E-2</v>
      </c>
      <c r="J35" s="98">
        <v>140</v>
      </c>
      <c r="K35" s="97">
        <v>0.61607337200000001</v>
      </c>
      <c r="L35" s="97">
        <v>0.61607337200000001</v>
      </c>
      <c r="M35" s="97">
        <f t="shared" si="0"/>
        <v>0.37954639968745041</v>
      </c>
      <c r="N35" s="99">
        <f t="shared" si="1"/>
        <v>0.37954639968745041</v>
      </c>
    </row>
    <row r="36" spans="1:15" x14ac:dyDescent="0.3">
      <c r="A36" t="s">
        <v>1005</v>
      </c>
      <c r="B36" t="s">
        <v>254</v>
      </c>
      <c r="C36" t="s">
        <v>1075</v>
      </c>
      <c r="D36" s="87">
        <v>0.61350000000000005</v>
      </c>
      <c r="E36" s="6" t="s">
        <v>1145</v>
      </c>
      <c r="F36" s="87" t="s">
        <v>1193</v>
      </c>
      <c r="G36" s="87">
        <v>0.61350000000000005</v>
      </c>
      <c r="H36" s="87">
        <v>2.9402069400000001E-2</v>
      </c>
      <c r="I36" s="87">
        <v>2.5995550199999998E-2</v>
      </c>
      <c r="J36" s="6">
        <v>140</v>
      </c>
      <c r="K36" s="87">
        <v>0.61350053709999997</v>
      </c>
      <c r="L36" s="87">
        <v>0.61350053709999997</v>
      </c>
      <c r="M36" s="87">
        <f t="shared" si="0"/>
        <v>0.37638290902198845</v>
      </c>
      <c r="N36" s="89">
        <f t="shared" si="1"/>
        <v>0.37638290902198845</v>
      </c>
    </row>
    <row r="37" spans="1:15" s="96" customFormat="1" x14ac:dyDescent="0.3">
      <c r="A37" s="96" t="s">
        <v>1006</v>
      </c>
      <c r="B37" s="96" t="s">
        <v>213</v>
      </c>
      <c r="C37" s="96" t="s">
        <v>1076</v>
      </c>
      <c r="D37" s="97">
        <v>-0.60892000000000002</v>
      </c>
      <c r="E37" s="98" t="s">
        <v>1146</v>
      </c>
      <c r="F37" s="97" t="s">
        <v>1193</v>
      </c>
      <c r="G37" s="97">
        <v>0.60892000000000002</v>
      </c>
      <c r="H37" s="97">
        <v>7.8306481100000006E-2</v>
      </c>
      <c r="I37" s="97">
        <v>2.9437979900000001E-2</v>
      </c>
      <c r="J37" s="98">
        <v>140</v>
      </c>
      <c r="K37" s="97">
        <v>-0.60891549099999998</v>
      </c>
      <c r="L37" s="97">
        <v>0.60891549099999998</v>
      </c>
      <c r="M37" s="97">
        <f t="shared" si="0"/>
        <v>0.37077807517977107</v>
      </c>
      <c r="N37" s="99">
        <f t="shared" si="1"/>
        <v>0.37077807517977107</v>
      </c>
      <c r="O37" s="96" t="s">
        <v>1264</v>
      </c>
    </row>
    <row r="38" spans="1:15" x14ac:dyDescent="0.3">
      <c r="A38" t="s">
        <v>1007</v>
      </c>
      <c r="B38" t="s">
        <v>180</v>
      </c>
      <c r="C38" t="s">
        <v>1077</v>
      </c>
      <c r="D38" s="87">
        <v>0.59565999999999997</v>
      </c>
      <c r="E38" s="6" t="s">
        <v>1147</v>
      </c>
      <c r="F38" s="87" t="s">
        <v>1193</v>
      </c>
      <c r="G38" s="87">
        <v>0.59565999999999997</v>
      </c>
      <c r="H38" s="87">
        <v>0.2230486082</v>
      </c>
      <c r="I38" s="87">
        <v>5.2391295499999997E-2</v>
      </c>
      <c r="J38" s="6">
        <v>140</v>
      </c>
      <c r="K38" s="87">
        <v>0.59566421469999997</v>
      </c>
      <c r="L38" s="87">
        <v>0.59566421469999997</v>
      </c>
      <c r="M38" s="87">
        <f t="shared" si="0"/>
        <v>0.35481585667416765</v>
      </c>
      <c r="N38" s="89">
        <f t="shared" si="1"/>
        <v>0.35481585667416765</v>
      </c>
    </row>
    <row r="39" spans="1:15" s="96" customFormat="1" x14ac:dyDescent="0.3">
      <c r="A39" s="96" t="s">
        <v>1008</v>
      </c>
      <c r="B39" s="96" t="s">
        <v>247</v>
      </c>
      <c r="C39" s="96" t="s">
        <v>1078</v>
      </c>
      <c r="D39" s="97">
        <v>0.58782999999999996</v>
      </c>
      <c r="E39" s="98" t="s">
        <v>1148</v>
      </c>
      <c r="F39" s="97" t="s">
        <v>1193</v>
      </c>
      <c r="G39" s="97">
        <v>0.58782999999999996</v>
      </c>
      <c r="H39" s="97">
        <v>3.10329661E-2</v>
      </c>
      <c r="I39" s="97">
        <v>1.2179108900000001E-2</v>
      </c>
      <c r="J39" s="98">
        <v>140</v>
      </c>
      <c r="K39" s="97">
        <v>0.58783088859999999</v>
      </c>
      <c r="L39" s="97">
        <v>0.58783088859999999</v>
      </c>
      <c r="M39" s="97">
        <f t="shared" si="0"/>
        <v>0.34554515359226562</v>
      </c>
      <c r="N39" s="99">
        <f t="shared" si="1"/>
        <v>0.34554515359226562</v>
      </c>
    </row>
    <row r="40" spans="1:15" x14ac:dyDescent="0.3">
      <c r="A40" t="s">
        <v>1009</v>
      </c>
      <c r="B40" t="s">
        <v>197</v>
      </c>
      <c r="C40" t="s">
        <v>1079</v>
      </c>
      <c r="D40" s="87">
        <v>-0.57901999999999998</v>
      </c>
      <c r="E40" s="6" t="s">
        <v>1149</v>
      </c>
      <c r="F40" s="87" t="s">
        <v>1193</v>
      </c>
      <c r="G40" s="87">
        <v>0.57901999999999998</v>
      </c>
      <c r="H40" s="87">
        <v>0.51163391920000001</v>
      </c>
      <c r="I40" s="87">
        <v>0.1416774241</v>
      </c>
      <c r="J40" s="6">
        <v>140</v>
      </c>
      <c r="K40" s="87">
        <v>-0.57902319899999999</v>
      </c>
      <c r="L40" s="87">
        <v>0.57902319899999999</v>
      </c>
      <c r="M40" s="87">
        <f t="shared" si="0"/>
        <v>0.33526786498019356</v>
      </c>
      <c r="N40" s="89">
        <f t="shared" si="1"/>
        <v>0.33526786498019356</v>
      </c>
      <c r="O40" t="s">
        <v>1265</v>
      </c>
    </row>
    <row r="41" spans="1:15" x14ac:dyDescent="0.3">
      <c r="A41" s="20" t="s">
        <v>1010</v>
      </c>
      <c r="B41" s="20" t="s">
        <v>202</v>
      </c>
      <c r="C41" s="20" t="s">
        <v>1080</v>
      </c>
      <c r="D41" s="91">
        <v>-0.57254000000000005</v>
      </c>
      <c r="E41" s="29" t="s">
        <v>1150</v>
      </c>
      <c r="F41" s="91" t="s">
        <v>1193</v>
      </c>
      <c r="G41" s="91">
        <v>0.57254000000000005</v>
      </c>
      <c r="H41" s="91">
        <v>0.31839155959999998</v>
      </c>
      <c r="I41" s="91">
        <v>0.12132956289999999</v>
      </c>
      <c r="J41" s="29">
        <v>140</v>
      </c>
      <c r="K41" s="91">
        <v>-0.57254344000000001</v>
      </c>
      <c r="L41" s="91">
        <v>0.57254344000000001</v>
      </c>
      <c r="M41" s="91">
        <f t="shared" si="0"/>
        <v>0.32780599068703364</v>
      </c>
      <c r="N41" s="92">
        <f t="shared" si="1"/>
        <v>0.32780599068703364</v>
      </c>
    </row>
    <row r="42" spans="1:15" x14ac:dyDescent="0.3">
      <c r="A42" t="s">
        <v>1011</v>
      </c>
      <c r="B42" t="s">
        <v>193</v>
      </c>
      <c r="C42" t="s">
        <v>1081</v>
      </c>
      <c r="D42" s="87">
        <v>0.57238</v>
      </c>
      <c r="E42" s="6" t="s">
        <v>1151</v>
      </c>
      <c r="F42" s="87" t="s">
        <v>1193</v>
      </c>
      <c r="G42" s="87">
        <v>0.57238</v>
      </c>
      <c r="H42" s="87">
        <v>0.1562885342</v>
      </c>
      <c r="I42" s="87">
        <v>6.0130193399999997E-2</v>
      </c>
      <c r="J42" s="6">
        <v>140</v>
      </c>
      <c r="K42" s="87">
        <v>0.57237536970000003</v>
      </c>
      <c r="L42" s="87">
        <v>0.57237536970000003</v>
      </c>
      <c r="M42" s="87">
        <f t="shared" si="0"/>
        <v>0.3276135638392117</v>
      </c>
      <c r="N42" s="89">
        <f t="shared" si="1"/>
        <v>0.3276135638392117</v>
      </c>
    </row>
    <row r="43" spans="1:15" x14ac:dyDescent="0.3">
      <c r="A43" s="20" t="s">
        <v>1012</v>
      </c>
      <c r="B43" s="20" t="s">
        <v>585</v>
      </c>
      <c r="C43" s="20" t="s">
        <v>1082</v>
      </c>
      <c r="D43" s="91">
        <v>-0.57035000000000002</v>
      </c>
      <c r="E43" s="29" t="s">
        <v>1152</v>
      </c>
      <c r="F43" s="91" t="s">
        <v>1193</v>
      </c>
      <c r="G43" s="91">
        <v>0.57035000000000002</v>
      </c>
      <c r="H43" s="91">
        <v>0.52005335909999995</v>
      </c>
      <c r="I43" s="91">
        <v>0.21809669400000001</v>
      </c>
      <c r="J43" s="29">
        <v>140</v>
      </c>
      <c r="K43" s="91">
        <v>-0.57034689500000002</v>
      </c>
      <c r="L43" s="91">
        <v>0.57034689500000002</v>
      </c>
      <c r="M43" s="91">
        <f t="shared" si="0"/>
        <v>0.32529558063614106</v>
      </c>
      <c r="N43" s="92">
        <f t="shared" si="1"/>
        <v>0.32529558063614106</v>
      </c>
    </row>
    <row r="44" spans="1:15" x14ac:dyDescent="0.3">
      <c r="A44" t="s">
        <v>1013</v>
      </c>
      <c r="B44" t="s">
        <v>256</v>
      </c>
      <c r="C44" t="s">
        <v>1083</v>
      </c>
      <c r="D44" s="87">
        <v>-0.57035000000000002</v>
      </c>
      <c r="E44" s="6" t="s">
        <v>1153</v>
      </c>
      <c r="F44" s="87" t="s">
        <v>1193</v>
      </c>
      <c r="G44" s="87">
        <v>0.57035000000000002</v>
      </c>
      <c r="H44" s="87">
        <v>0.52005335909999995</v>
      </c>
      <c r="I44" s="87">
        <v>0.21809669400000001</v>
      </c>
      <c r="J44" s="6">
        <v>140</v>
      </c>
      <c r="K44" s="87">
        <v>-0.57034689500000002</v>
      </c>
      <c r="L44" s="87">
        <v>0.57034689500000002</v>
      </c>
      <c r="M44" s="87">
        <f t="shared" si="0"/>
        <v>0.32529558063614106</v>
      </c>
      <c r="N44" s="89">
        <f t="shared" si="1"/>
        <v>0.32529558063614106</v>
      </c>
    </row>
    <row r="45" spans="1:15" x14ac:dyDescent="0.3">
      <c r="A45" s="20" t="s">
        <v>1014</v>
      </c>
      <c r="B45" s="20" t="s">
        <v>586</v>
      </c>
      <c r="C45" s="20" t="s">
        <v>1084</v>
      </c>
      <c r="D45" s="91">
        <v>0.56694</v>
      </c>
      <c r="E45" s="29" t="s">
        <v>1154</v>
      </c>
      <c r="F45" s="91" t="s">
        <v>1193</v>
      </c>
      <c r="G45" s="91">
        <v>0.56694</v>
      </c>
      <c r="H45" s="91">
        <v>0.46485644469999998</v>
      </c>
      <c r="I45" s="91">
        <v>0.21959300009999999</v>
      </c>
      <c r="J45" s="29">
        <v>140</v>
      </c>
      <c r="K45" s="91">
        <v>0.5669409929</v>
      </c>
      <c r="L45" s="91">
        <v>0.5669409929</v>
      </c>
      <c r="M45" s="91">
        <f t="shared" si="0"/>
        <v>0.32142208943043782</v>
      </c>
      <c r="N45" s="92">
        <f t="shared" si="1"/>
        <v>0.32142208943043782</v>
      </c>
    </row>
    <row r="46" spans="1:15" s="96" customFormat="1" x14ac:dyDescent="0.3">
      <c r="A46" s="96" t="s">
        <v>1015</v>
      </c>
      <c r="B46" s="96" t="s">
        <v>223</v>
      </c>
      <c r="C46" s="96" t="s">
        <v>1085</v>
      </c>
      <c r="D46" s="97">
        <v>-0.56338999999999995</v>
      </c>
      <c r="E46" s="98" t="s">
        <v>1155</v>
      </c>
      <c r="F46" s="97" t="s">
        <v>1193</v>
      </c>
      <c r="G46" s="97">
        <v>0.56338999999999995</v>
      </c>
      <c r="H46" s="97">
        <v>3.7657504000000001E-2</v>
      </c>
      <c r="I46" s="97">
        <v>1.09220285E-2</v>
      </c>
      <c r="J46" s="98">
        <v>140</v>
      </c>
      <c r="K46" s="97">
        <v>-0.56339215799999998</v>
      </c>
      <c r="L46" s="97">
        <v>0.56339215799999998</v>
      </c>
      <c r="M46" s="97">
        <f t="shared" si="0"/>
        <v>0.31741072369589696</v>
      </c>
      <c r="N46" s="99">
        <f t="shared" si="1"/>
        <v>0.31741072369589696</v>
      </c>
    </row>
    <row r="47" spans="1:15" s="96" customFormat="1" x14ac:dyDescent="0.3">
      <c r="A47" s="96" t="s">
        <v>1016</v>
      </c>
      <c r="B47" s="96" t="s">
        <v>236</v>
      </c>
      <c r="C47" s="96" t="s">
        <v>1086</v>
      </c>
      <c r="D47" s="97">
        <v>-0.55074000000000001</v>
      </c>
      <c r="E47" s="98" t="s">
        <v>1156</v>
      </c>
      <c r="F47" s="97" t="s">
        <v>1193</v>
      </c>
      <c r="G47" s="97">
        <v>0.55074000000000001</v>
      </c>
      <c r="H47" s="97">
        <v>0.16979525500000001</v>
      </c>
      <c r="I47" s="97">
        <v>2.6489100799999998E-2</v>
      </c>
      <c r="J47" s="98">
        <v>140</v>
      </c>
      <c r="K47" s="97">
        <v>-0.55073524200000001</v>
      </c>
      <c r="L47" s="97">
        <v>0.55073524200000001</v>
      </c>
      <c r="M47" s="97">
        <f t="shared" si="0"/>
        <v>0.30330930678079859</v>
      </c>
      <c r="N47" s="99">
        <f t="shared" si="1"/>
        <v>0.30330930678079859</v>
      </c>
      <c r="O47" s="96" t="s">
        <v>1264</v>
      </c>
    </row>
    <row r="48" spans="1:15" x14ac:dyDescent="0.3">
      <c r="A48" t="s">
        <v>1017</v>
      </c>
      <c r="B48" t="s">
        <v>190</v>
      </c>
      <c r="C48" t="s">
        <v>1087</v>
      </c>
      <c r="D48" s="87">
        <v>0.54491999999999996</v>
      </c>
      <c r="E48" s="6" t="s">
        <v>1157</v>
      </c>
      <c r="F48" s="87" t="s">
        <v>1193</v>
      </c>
      <c r="G48" s="87">
        <v>0.54491999999999996</v>
      </c>
      <c r="H48" s="87">
        <v>2.4916428571</v>
      </c>
      <c r="I48" s="87">
        <v>0.39518251989999997</v>
      </c>
      <c r="J48" s="6">
        <v>140</v>
      </c>
      <c r="K48" s="87">
        <v>0.54491554860000002</v>
      </c>
      <c r="L48" s="87">
        <v>0.54491554860000002</v>
      </c>
      <c r="M48" s="87">
        <f t="shared" si="0"/>
        <v>0.29693295510603901</v>
      </c>
      <c r="N48" s="89">
        <f t="shared" si="1"/>
        <v>0.29693295510603901</v>
      </c>
      <c r="O48" t="s">
        <v>1265</v>
      </c>
    </row>
    <row r="49" spans="1:15" s="96" customFormat="1" x14ac:dyDescent="0.3">
      <c r="A49" s="96" t="s">
        <v>1018</v>
      </c>
      <c r="B49" s="96" t="s">
        <v>207</v>
      </c>
      <c r="C49" s="96" t="s">
        <v>1088</v>
      </c>
      <c r="D49" s="97">
        <v>0.53461000000000003</v>
      </c>
      <c r="E49" s="98" t="s">
        <v>1158</v>
      </c>
      <c r="F49" s="97" t="s">
        <v>1193</v>
      </c>
      <c r="G49" s="97">
        <v>0.53461000000000003</v>
      </c>
      <c r="H49" s="97">
        <v>5.7235365000000003E-2</v>
      </c>
      <c r="I49" s="97">
        <v>2.8816093599999999E-2</v>
      </c>
      <c r="J49" s="98">
        <v>140</v>
      </c>
      <c r="K49" s="97">
        <v>0.53461424059999996</v>
      </c>
      <c r="L49" s="97">
        <v>0.53461424059999996</v>
      </c>
      <c r="M49" s="97">
        <f t="shared" si="0"/>
        <v>0.28581238625231464</v>
      </c>
      <c r="N49" s="99">
        <f t="shared" si="1"/>
        <v>0.28581238625231464</v>
      </c>
    </row>
    <row r="50" spans="1:15" x14ac:dyDescent="0.3">
      <c r="A50" t="s">
        <v>1019</v>
      </c>
      <c r="B50" t="s">
        <v>1189</v>
      </c>
      <c r="C50" t="s">
        <v>1089</v>
      </c>
      <c r="D50" s="87">
        <v>0.53251000000000004</v>
      </c>
      <c r="E50" s="6" t="s">
        <v>1159</v>
      </c>
      <c r="F50" s="87" t="s">
        <v>1193</v>
      </c>
      <c r="G50" s="87">
        <v>0.53251000000000004</v>
      </c>
      <c r="H50" s="87">
        <v>4.5847026499999999E-2</v>
      </c>
      <c r="I50" s="87">
        <v>1.9046694400000001E-2</v>
      </c>
      <c r="J50" s="6">
        <v>140</v>
      </c>
      <c r="K50" s="87">
        <v>0.53250521159999997</v>
      </c>
      <c r="L50" s="87">
        <v>0.53250521159999997</v>
      </c>
      <c r="M50" s="87">
        <f t="shared" si="0"/>
        <v>0.28356180038116074</v>
      </c>
      <c r="N50" s="89">
        <f t="shared" si="1"/>
        <v>0.28356180038116074</v>
      </c>
    </row>
    <row r="51" spans="1:15" s="96" customFormat="1" x14ac:dyDescent="0.3">
      <c r="A51" s="96" t="s">
        <v>1020</v>
      </c>
      <c r="B51" s="96" t="s">
        <v>220</v>
      </c>
      <c r="C51" s="96" t="s">
        <v>1090</v>
      </c>
      <c r="D51" s="97">
        <v>-0.53244000000000002</v>
      </c>
      <c r="E51" s="98" t="s">
        <v>1160</v>
      </c>
      <c r="F51" s="97" t="s">
        <v>1193</v>
      </c>
      <c r="G51" s="97">
        <v>0.53244000000000002</v>
      </c>
      <c r="H51" s="97">
        <v>2.4575636299999998E-2</v>
      </c>
      <c r="I51" s="97">
        <v>1.20309376E-2</v>
      </c>
      <c r="J51" s="98">
        <v>140</v>
      </c>
      <c r="K51" s="97">
        <v>-0.53243569700000004</v>
      </c>
      <c r="L51" s="97">
        <v>0.53243569700000004</v>
      </c>
      <c r="M51" s="97">
        <f t="shared" si="0"/>
        <v>0.28348777143987586</v>
      </c>
      <c r="N51" s="99">
        <f t="shared" si="1"/>
        <v>0.28348777143987586</v>
      </c>
    </row>
    <row r="52" spans="1:15" s="96" customFormat="1" x14ac:dyDescent="0.3">
      <c r="D52" s="97"/>
      <c r="E52" s="98"/>
      <c r="F52" s="97"/>
      <c r="G52" s="97"/>
      <c r="H52" s="97"/>
      <c r="I52" s="97"/>
      <c r="J52" s="98"/>
      <c r="K52" s="97"/>
      <c r="L52" s="97"/>
      <c r="M52" s="97"/>
      <c r="N52" s="99"/>
    </row>
    <row r="53" spans="1:15" x14ac:dyDescent="0.3">
      <c r="A53" t="s">
        <v>1021</v>
      </c>
      <c r="B53" t="s">
        <v>195</v>
      </c>
      <c r="C53" t="s">
        <v>1091</v>
      </c>
      <c r="D53" s="87">
        <v>0.49953999999999998</v>
      </c>
      <c r="E53" s="6" t="s">
        <v>1161</v>
      </c>
      <c r="F53" s="87" t="s">
        <v>1193</v>
      </c>
      <c r="G53" s="87">
        <v>0.49953999999999998</v>
      </c>
      <c r="H53" s="87">
        <v>0.1744684635</v>
      </c>
      <c r="I53" s="87">
        <v>8.7422115100000003E-2</v>
      </c>
      <c r="J53" s="6">
        <v>140</v>
      </c>
      <c r="K53" s="87">
        <v>0.4995433098</v>
      </c>
      <c r="L53" s="87">
        <v>0.4995433098</v>
      </c>
      <c r="M53" s="87">
        <f t="shared" si="0"/>
        <v>0.24954351836593877</v>
      </c>
      <c r="N53" s="89">
        <f t="shared" si="1"/>
        <v>0.24954351836593877</v>
      </c>
    </row>
    <row r="54" spans="1:15" x14ac:dyDescent="0.3">
      <c r="A54" t="s">
        <v>1022</v>
      </c>
      <c r="B54" t="s">
        <v>198</v>
      </c>
      <c r="C54" t="s">
        <v>1092</v>
      </c>
      <c r="D54" s="87">
        <v>-0.48713000000000001</v>
      </c>
      <c r="E54" s="6" t="s">
        <v>1162</v>
      </c>
      <c r="F54" s="87" t="s">
        <v>1193</v>
      </c>
      <c r="G54" s="87">
        <v>0.48713000000000001</v>
      </c>
      <c r="H54" s="87">
        <v>55248.492856999997</v>
      </c>
      <c r="I54" s="87">
        <v>38738.594546</v>
      </c>
      <c r="J54" s="6">
        <v>140</v>
      </c>
      <c r="K54" s="87">
        <v>-0.48712762900000001</v>
      </c>
      <c r="L54" s="87">
        <v>0.48712762900000001</v>
      </c>
      <c r="M54" s="87">
        <f t="shared" si="0"/>
        <v>0.23729332693516164</v>
      </c>
      <c r="N54" s="89">
        <f t="shared" si="1"/>
        <v>0.23729332693516164</v>
      </c>
    </row>
    <row r="55" spans="1:15" x14ac:dyDescent="0.3">
      <c r="A55" t="s">
        <v>1023</v>
      </c>
      <c r="B55" t="s">
        <v>1190</v>
      </c>
      <c r="C55" t="s">
        <v>1093</v>
      </c>
      <c r="D55" s="87">
        <v>0.48293000000000003</v>
      </c>
      <c r="E55" s="6" t="s">
        <v>1163</v>
      </c>
      <c r="F55" s="87" t="s">
        <v>1193</v>
      </c>
      <c r="G55" s="87">
        <v>0.48293000000000003</v>
      </c>
      <c r="H55" s="87">
        <v>0.1069049227</v>
      </c>
      <c r="I55" s="87">
        <v>0.10693507570000001</v>
      </c>
      <c r="J55" s="6">
        <v>140</v>
      </c>
      <c r="K55" s="87">
        <v>0.48292738039999999</v>
      </c>
      <c r="L55" s="87">
        <v>0.48292738039999999</v>
      </c>
      <c r="M55" s="87">
        <f t="shared" si="0"/>
        <v>0.23321885474000631</v>
      </c>
      <c r="N55" s="89">
        <f t="shared" si="1"/>
        <v>0.23321885474000631</v>
      </c>
    </row>
    <row r="56" spans="1:15" x14ac:dyDescent="0.3">
      <c r="A56" t="s">
        <v>1024</v>
      </c>
      <c r="B56" t="s">
        <v>589</v>
      </c>
      <c r="C56" t="s">
        <v>1094</v>
      </c>
      <c r="D56" s="87">
        <v>0.47987000000000002</v>
      </c>
      <c r="E56" s="6" t="s">
        <v>1164</v>
      </c>
      <c r="F56" s="87" t="s">
        <v>1193</v>
      </c>
      <c r="G56" s="87">
        <v>0.47987000000000002</v>
      </c>
      <c r="H56" s="87">
        <v>3.3057679399999998E-2</v>
      </c>
      <c r="I56" s="87">
        <v>1.1529000100000001E-2</v>
      </c>
      <c r="J56" s="6">
        <v>140</v>
      </c>
      <c r="K56" s="87">
        <v>0.47987301570000002</v>
      </c>
      <c r="L56" s="87">
        <v>0.47987301570000002</v>
      </c>
      <c r="M56" s="87">
        <f t="shared" si="0"/>
        <v>0.23027811119701247</v>
      </c>
      <c r="N56" s="89">
        <f t="shared" si="1"/>
        <v>0.23027811119701247</v>
      </c>
    </row>
    <row r="57" spans="1:15" s="96" customFormat="1" x14ac:dyDescent="0.3">
      <c r="A57" s="96" t="s">
        <v>1025</v>
      </c>
      <c r="B57" s="96" t="s">
        <v>237</v>
      </c>
      <c r="C57" s="96" t="s">
        <v>1095</v>
      </c>
      <c r="D57" s="97">
        <v>-0.47826000000000002</v>
      </c>
      <c r="E57" s="98" t="s">
        <v>1165</v>
      </c>
      <c r="F57" s="97" t="s">
        <v>1193</v>
      </c>
      <c r="G57" s="97">
        <v>0.47826000000000002</v>
      </c>
      <c r="H57" s="97">
        <v>7.5029020799999999E-2</v>
      </c>
      <c r="I57" s="97">
        <v>2.6587315100000002E-2</v>
      </c>
      <c r="J57" s="98">
        <v>140</v>
      </c>
      <c r="K57" s="97">
        <v>-0.478255239</v>
      </c>
      <c r="L57" s="97">
        <v>0.478255239</v>
      </c>
      <c r="M57" s="97">
        <f t="shared" si="0"/>
        <v>0.22872807363094713</v>
      </c>
      <c r="N57" s="99">
        <f t="shared" si="1"/>
        <v>0.22872807363094713</v>
      </c>
    </row>
    <row r="58" spans="1:15" s="96" customFormat="1" x14ac:dyDescent="0.3">
      <c r="A58" s="96" t="s">
        <v>1026</v>
      </c>
      <c r="B58" s="96" t="s">
        <v>216</v>
      </c>
      <c r="C58" s="96" t="s">
        <v>1096</v>
      </c>
      <c r="D58" s="97">
        <v>-0.45378000000000002</v>
      </c>
      <c r="E58" s="98" t="s">
        <v>1166</v>
      </c>
      <c r="F58" s="97" t="s">
        <v>1193</v>
      </c>
      <c r="G58" s="97">
        <v>0.45378000000000002</v>
      </c>
      <c r="H58" s="97">
        <v>2.7883068999999998E-3</v>
      </c>
      <c r="I58" s="97">
        <v>1.9084322999999999E-3</v>
      </c>
      <c r="J58" s="98">
        <v>140</v>
      </c>
      <c r="K58" s="97">
        <v>-0.453780988</v>
      </c>
      <c r="L58" s="97">
        <v>0.453780988</v>
      </c>
      <c r="M58" s="97">
        <f t="shared" si="0"/>
        <v>0.20591718507025614</v>
      </c>
      <c r="N58" s="99">
        <f t="shared" si="1"/>
        <v>0.20591718507025614</v>
      </c>
      <c r="O58" s="96" t="s">
        <v>1265</v>
      </c>
    </row>
    <row r="59" spans="1:15" x14ac:dyDescent="0.3">
      <c r="A59" t="s">
        <v>1027</v>
      </c>
      <c r="B59" t="s">
        <v>187</v>
      </c>
      <c r="C59" t="s">
        <v>1097</v>
      </c>
      <c r="D59" s="87">
        <v>0.41924</v>
      </c>
      <c r="E59" s="6" t="s">
        <v>1167</v>
      </c>
      <c r="F59" s="87" t="s">
        <v>1193</v>
      </c>
      <c r="G59" s="87">
        <v>0.41924</v>
      </c>
      <c r="H59" s="87">
        <v>0.16552236679999999</v>
      </c>
      <c r="I59" s="87">
        <v>3.5314729599999997E-2</v>
      </c>
      <c r="J59" s="6">
        <v>140</v>
      </c>
      <c r="K59" s="87">
        <v>0.41924458060000003</v>
      </c>
      <c r="L59" s="87">
        <v>0.41924458060000003</v>
      </c>
      <c r="M59" s="87">
        <f t="shared" si="0"/>
        <v>0.17576601836246991</v>
      </c>
      <c r="N59" s="89">
        <f t="shared" si="1"/>
        <v>0.17576601836246991</v>
      </c>
    </row>
    <row r="60" spans="1:15" x14ac:dyDescent="0.3">
      <c r="A60" t="s">
        <v>1028</v>
      </c>
      <c r="B60" t="s">
        <v>166</v>
      </c>
      <c r="C60" t="s">
        <v>1098</v>
      </c>
      <c r="D60" s="87">
        <v>0.41776000000000002</v>
      </c>
      <c r="E60" s="6" t="s">
        <v>1168</v>
      </c>
      <c r="F60" s="87" t="s">
        <v>1193</v>
      </c>
      <c r="G60" s="87">
        <v>0.41776000000000002</v>
      </c>
      <c r="H60" s="87">
        <v>0.20210400009999999</v>
      </c>
      <c r="I60" s="87">
        <v>4.7199155700000002E-2</v>
      </c>
      <c r="J60" s="6">
        <v>140</v>
      </c>
      <c r="K60" s="87">
        <v>0.41776280609999999</v>
      </c>
      <c r="L60" s="87">
        <v>0.41776280609999999</v>
      </c>
      <c r="M60" s="87">
        <f t="shared" si="0"/>
        <v>0.17452576216054619</v>
      </c>
      <c r="N60" s="89">
        <f t="shared" si="1"/>
        <v>0.17452576216054619</v>
      </c>
    </row>
    <row r="61" spans="1:15" x14ac:dyDescent="0.3">
      <c r="A61" t="s">
        <v>1029</v>
      </c>
      <c r="B61" t="s">
        <v>185</v>
      </c>
      <c r="C61" t="s">
        <v>1099</v>
      </c>
      <c r="D61" s="87">
        <v>-0.41349999999999998</v>
      </c>
      <c r="E61" s="6" t="s">
        <v>1169</v>
      </c>
      <c r="F61" s="87" t="s">
        <v>1193</v>
      </c>
      <c r="G61" s="87">
        <v>0.41349999999999998</v>
      </c>
      <c r="H61" s="87">
        <v>0.30119043350000002</v>
      </c>
      <c r="I61" s="87">
        <v>0.101274639</v>
      </c>
      <c r="J61" s="6">
        <v>140</v>
      </c>
      <c r="K61" s="87">
        <v>-0.41350231700000001</v>
      </c>
      <c r="L61" s="87">
        <v>0.41350231700000001</v>
      </c>
      <c r="M61" s="87">
        <f t="shared" si="0"/>
        <v>0.17098416616436848</v>
      </c>
      <c r="N61" s="89">
        <f t="shared" si="1"/>
        <v>0.17098416616436848</v>
      </c>
    </row>
    <row r="62" spans="1:15" x14ac:dyDescent="0.3">
      <c r="A62" t="s">
        <v>1030</v>
      </c>
      <c r="B62" t="s">
        <v>170</v>
      </c>
      <c r="C62" t="s">
        <v>1100</v>
      </c>
      <c r="D62" s="87">
        <v>-0.41199999999999998</v>
      </c>
      <c r="E62" s="6" t="s">
        <v>1170</v>
      </c>
      <c r="F62" s="87" t="s">
        <v>1193</v>
      </c>
      <c r="G62" s="87">
        <v>0.41199999999999998</v>
      </c>
      <c r="H62" s="87">
        <v>2.8360852999999998E-2</v>
      </c>
      <c r="I62" s="87">
        <v>3.9335393699999999E-2</v>
      </c>
      <c r="J62" s="6">
        <v>140</v>
      </c>
      <c r="K62" s="87">
        <v>-0.41200490299999998</v>
      </c>
      <c r="L62" s="87">
        <v>0.41200490299999998</v>
      </c>
      <c r="M62" s="87">
        <f t="shared" si="0"/>
        <v>0.16974804009603939</v>
      </c>
      <c r="N62" s="89">
        <f t="shared" si="1"/>
        <v>0.16974804009603939</v>
      </c>
    </row>
    <row r="63" spans="1:15" s="96" customFormat="1" x14ac:dyDescent="0.3">
      <c r="A63" s="96" t="s">
        <v>1031</v>
      </c>
      <c r="B63" s="96" t="s">
        <v>214</v>
      </c>
      <c r="C63" s="96" t="s">
        <v>1101</v>
      </c>
      <c r="D63" s="97">
        <v>-0.40669</v>
      </c>
      <c r="E63" s="98" t="s">
        <v>1171</v>
      </c>
      <c r="F63" s="97" t="s">
        <v>1193</v>
      </c>
      <c r="G63" s="97">
        <v>0.40669</v>
      </c>
      <c r="H63" s="97">
        <v>2.76416913E-2</v>
      </c>
      <c r="I63" s="97">
        <v>9.5204495999999996E-3</v>
      </c>
      <c r="J63" s="98">
        <v>140</v>
      </c>
      <c r="K63" s="97">
        <v>-0.406687729</v>
      </c>
      <c r="L63" s="97">
        <v>0.406687729</v>
      </c>
      <c r="M63" s="97">
        <f t="shared" si="0"/>
        <v>0.16539490891917744</v>
      </c>
      <c r="N63" s="99">
        <f t="shared" si="1"/>
        <v>0.16539490891917744</v>
      </c>
    </row>
    <row r="64" spans="1:15" x14ac:dyDescent="0.3">
      <c r="A64" t="s">
        <v>1032</v>
      </c>
      <c r="B64" t="s">
        <v>161</v>
      </c>
      <c r="C64" t="s">
        <v>1102</v>
      </c>
      <c r="D64" s="87">
        <v>0.38255</v>
      </c>
      <c r="E64" s="6" t="s">
        <v>1172</v>
      </c>
      <c r="F64" s="87" t="s">
        <v>1193</v>
      </c>
      <c r="G64" s="87">
        <v>0.38255</v>
      </c>
      <c r="H64" s="87">
        <v>0.1226273009</v>
      </c>
      <c r="I64" s="87">
        <v>2.53229926E-2</v>
      </c>
      <c r="J64" s="6">
        <v>140</v>
      </c>
      <c r="K64" s="87">
        <v>0.38255374679999998</v>
      </c>
      <c r="L64" s="87">
        <v>0.38255374679999998</v>
      </c>
      <c r="M64" s="87">
        <f t="shared" si="0"/>
        <v>0.1463473691907185</v>
      </c>
      <c r="N64" s="89">
        <f t="shared" si="1"/>
        <v>0.1463473691907185</v>
      </c>
    </row>
    <row r="65" spans="1:15" s="96" customFormat="1" x14ac:dyDescent="0.3">
      <c r="A65" s="96" t="s">
        <v>1033</v>
      </c>
      <c r="B65" s="96" t="s">
        <v>222</v>
      </c>
      <c r="C65" s="96" t="s">
        <v>1103</v>
      </c>
      <c r="D65" s="97">
        <v>0.36736999999999997</v>
      </c>
      <c r="E65" s="98" t="s">
        <v>1173</v>
      </c>
      <c r="F65" s="97" t="s">
        <v>1193</v>
      </c>
      <c r="G65" s="97">
        <v>0.36736999999999997</v>
      </c>
      <c r="H65" s="97">
        <v>4.8489204399999999E-2</v>
      </c>
      <c r="I65" s="97">
        <v>1.1284014699999999E-2</v>
      </c>
      <c r="J65" s="98">
        <v>140</v>
      </c>
      <c r="K65" s="97">
        <v>0.36737200910000001</v>
      </c>
      <c r="L65" s="97">
        <v>0.36737200910000001</v>
      </c>
      <c r="M65" s="97">
        <f t="shared" si="0"/>
        <v>0.13496219307017049</v>
      </c>
      <c r="N65" s="99">
        <f t="shared" si="1"/>
        <v>0.13496219307017049</v>
      </c>
    </row>
    <row r="66" spans="1:15" x14ac:dyDescent="0.3">
      <c r="A66" t="s">
        <v>1034</v>
      </c>
      <c r="B66" t="s">
        <v>160</v>
      </c>
      <c r="C66" t="s">
        <v>1104</v>
      </c>
      <c r="D66" s="87">
        <v>0.35820999999999997</v>
      </c>
      <c r="E66" s="6" t="s">
        <v>1174</v>
      </c>
      <c r="F66" s="87" t="s">
        <v>1193</v>
      </c>
      <c r="G66" s="87">
        <v>0.35820999999999997</v>
      </c>
      <c r="H66" s="87">
        <v>0.14860266189999999</v>
      </c>
      <c r="I66" s="87">
        <v>3.6950865100000001E-2</v>
      </c>
      <c r="J66" s="6">
        <v>140</v>
      </c>
      <c r="K66" s="87">
        <v>0.35821304999999998</v>
      </c>
      <c r="L66" s="87">
        <v>0.35821304999999998</v>
      </c>
      <c r="M66" s="87">
        <f t="shared" si="0"/>
        <v>0.12831658919030248</v>
      </c>
      <c r="N66" s="89">
        <f t="shared" si="1"/>
        <v>0.12831658919030248</v>
      </c>
    </row>
    <row r="67" spans="1:15" x14ac:dyDescent="0.3">
      <c r="A67" t="s">
        <v>1035</v>
      </c>
      <c r="B67" t="s">
        <v>171</v>
      </c>
      <c r="C67" t="s">
        <v>1105</v>
      </c>
      <c r="D67" s="87">
        <v>-0.35454000000000002</v>
      </c>
      <c r="E67" s="6" t="s">
        <v>1175</v>
      </c>
      <c r="F67" s="87" t="s">
        <v>1193</v>
      </c>
      <c r="G67" s="87">
        <v>0.35454000000000002</v>
      </c>
      <c r="H67" s="87">
        <v>1.09338189E-2</v>
      </c>
      <c r="I67" s="87">
        <v>3.9737108000000004E-3</v>
      </c>
      <c r="J67" s="6">
        <v>140</v>
      </c>
      <c r="K67" s="87">
        <v>-0.354539887</v>
      </c>
      <c r="L67" s="87">
        <v>0.354539887</v>
      </c>
      <c r="M67" s="87">
        <f t="shared" si="0"/>
        <v>0.12569853147397278</v>
      </c>
      <c r="N67" s="89">
        <f t="shared" si="1"/>
        <v>0.12569853147397278</v>
      </c>
    </row>
    <row r="68" spans="1:15" x14ac:dyDescent="0.3">
      <c r="A68" t="s">
        <v>1036</v>
      </c>
      <c r="B68" t="s">
        <v>1191</v>
      </c>
      <c r="C68" t="s">
        <v>1106</v>
      </c>
      <c r="D68" s="87">
        <v>-0.30098000000000003</v>
      </c>
      <c r="E68" s="6" t="s">
        <v>1176</v>
      </c>
      <c r="F68" s="87">
        <v>2.9999999999999997E-4</v>
      </c>
      <c r="G68" s="87">
        <v>0.30098000000000003</v>
      </c>
      <c r="H68" s="87">
        <v>0.1143661935</v>
      </c>
      <c r="I68" s="87">
        <v>0.1340834652</v>
      </c>
      <c r="J68" s="6">
        <v>140</v>
      </c>
      <c r="K68" s="87">
        <v>-0.300975942</v>
      </c>
      <c r="L68" s="87">
        <v>0.300975942</v>
      </c>
      <c r="M68" s="87">
        <f t="shared" si="0"/>
        <v>9.0586517662787358E-2</v>
      </c>
      <c r="N68" s="89">
        <f t="shared" si="1"/>
        <v>9.0586517662787358E-2</v>
      </c>
    </row>
    <row r="69" spans="1:15" x14ac:dyDescent="0.3">
      <c r="A69" t="s">
        <v>1037</v>
      </c>
      <c r="B69" t="s">
        <v>162</v>
      </c>
      <c r="C69" t="s">
        <v>1107</v>
      </c>
      <c r="D69" s="87">
        <v>-0.29646</v>
      </c>
      <c r="E69" s="6" t="s">
        <v>1177</v>
      </c>
      <c r="F69" s="87">
        <v>4.0000000000000002E-4</v>
      </c>
      <c r="G69" s="87">
        <v>0.29646</v>
      </c>
      <c r="H69" s="87">
        <v>0.4432880938</v>
      </c>
      <c r="I69" s="87">
        <v>6.7610761399999997E-2</v>
      </c>
      <c r="J69" s="6">
        <v>140</v>
      </c>
      <c r="K69" s="87">
        <v>-0.29646117</v>
      </c>
      <c r="L69" s="87">
        <v>0.29646117</v>
      </c>
      <c r="M69" s="87">
        <f t="shared" si="0"/>
        <v>8.7889225317768896E-2</v>
      </c>
      <c r="N69" s="89">
        <f t="shared" si="1"/>
        <v>8.7889225317768896E-2</v>
      </c>
    </row>
    <row r="70" spans="1:15" x14ac:dyDescent="0.3">
      <c r="A70" t="s">
        <v>1038</v>
      </c>
      <c r="B70" t="s">
        <v>175</v>
      </c>
      <c r="C70" t="s">
        <v>1108</v>
      </c>
      <c r="D70" s="87">
        <v>-0.29186000000000001</v>
      </c>
      <c r="E70" s="6" t="s">
        <v>1178</v>
      </c>
      <c r="F70" s="87">
        <v>5.0000000000000001E-4</v>
      </c>
      <c r="G70" s="87">
        <v>0.29186000000000001</v>
      </c>
      <c r="H70" s="87">
        <v>7.0246481999999999E-2</v>
      </c>
      <c r="I70" s="87">
        <v>8.8019372900000004E-2</v>
      </c>
      <c r="J70" s="6">
        <v>140</v>
      </c>
      <c r="K70" s="87">
        <v>-0.29186299599999999</v>
      </c>
      <c r="L70" s="87">
        <v>0.29186299599999999</v>
      </c>
      <c r="M70" s="87">
        <f t="shared" si="0"/>
        <v>8.5184008434096001E-2</v>
      </c>
      <c r="N70" s="89">
        <f t="shared" si="1"/>
        <v>8.5184008434096001E-2</v>
      </c>
    </row>
    <row r="71" spans="1:15" x14ac:dyDescent="0.3">
      <c r="A71" t="s">
        <v>1039</v>
      </c>
      <c r="B71" t="s">
        <v>188</v>
      </c>
      <c r="C71" t="s">
        <v>1109</v>
      </c>
      <c r="D71" s="87">
        <v>0.28659000000000001</v>
      </c>
      <c r="E71" s="6" t="s">
        <v>1179</v>
      </c>
      <c r="F71" s="87">
        <v>5.9999999999999995E-4</v>
      </c>
      <c r="G71" s="87">
        <v>0.28659000000000001</v>
      </c>
      <c r="H71" s="87">
        <v>0.14302622949999999</v>
      </c>
      <c r="I71" s="87">
        <v>4.5462475699999998E-2</v>
      </c>
      <c r="J71" s="6">
        <v>140</v>
      </c>
      <c r="K71" s="87">
        <v>0.28659044309999998</v>
      </c>
      <c r="L71" s="87">
        <v>0.28659044309999998</v>
      </c>
      <c r="M71" s="87">
        <f t="shared" si="0"/>
        <v>8.2134082076254333E-2</v>
      </c>
      <c r="N71" s="89">
        <f t="shared" si="1"/>
        <v>8.2134082076254333E-2</v>
      </c>
    </row>
    <row r="72" spans="1:15" x14ac:dyDescent="0.3">
      <c r="A72" t="s">
        <v>1040</v>
      </c>
      <c r="B72" t="s">
        <v>173</v>
      </c>
      <c r="C72" t="s">
        <v>1110</v>
      </c>
      <c r="D72" s="87">
        <v>0.28044999999999998</v>
      </c>
      <c r="E72" s="6" t="s">
        <v>1180</v>
      </c>
      <c r="F72" s="87">
        <v>8.0000000000000004E-4</v>
      </c>
      <c r="G72" s="87">
        <v>0.28044999999999998</v>
      </c>
      <c r="H72" s="87">
        <v>0.46990689489999998</v>
      </c>
      <c r="I72" s="87">
        <v>0.1369258059</v>
      </c>
      <c r="J72" s="6">
        <v>140</v>
      </c>
      <c r="K72" s="87">
        <v>0.28045479280000002</v>
      </c>
      <c r="L72" s="87">
        <v>0.28045479280000002</v>
      </c>
      <c r="M72" s="87">
        <f t="shared" si="0"/>
        <v>7.8654890804490937E-2</v>
      </c>
      <c r="N72" s="89">
        <f t="shared" si="1"/>
        <v>7.8654890804490937E-2</v>
      </c>
    </row>
    <row r="73" spans="1:15" s="96" customFormat="1" x14ac:dyDescent="0.3">
      <c r="A73" s="96" t="s">
        <v>1041</v>
      </c>
      <c r="B73" s="96" t="s">
        <v>205</v>
      </c>
      <c r="C73" s="96" t="s">
        <v>1111</v>
      </c>
      <c r="D73" s="97">
        <v>-0.27605000000000002</v>
      </c>
      <c r="E73" s="98" t="s">
        <v>1181</v>
      </c>
      <c r="F73" s="97">
        <v>1E-3</v>
      </c>
      <c r="G73" s="97">
        <v>0.27605000000000002</v>
      </c>
      <c r="H73" s="97">
        <v>1.3437859E-3</v>
      </c>
      <c r="I73" s="97">
        <v>1.4633128999999999E-3</v>
      </c>
      <c r="J73" s="98">
        <v>140</v>
      </c>
      <c r="K73" s="97">
        <v>-0.27604826199999999</v>
      </c>
      <c r="L73" s="97">
        <v>0.27604826199999999</v>
      </c>
      <c r="M73" s="97">
        <f t="shared" si="0"/>
        <v>7.6202642953220642E-2</v>
      </c>
      <c r="N73" s="99">
        <f t="shared" si="1"/>
        <v>7.6202642953220642E-2</v>
      </c>
    </row>
    <row r="74" spans="1:15" x14ac:dyDescent="0.3">
      <c r="A74" t="s">
        <v>1042</v>
      </c>
      <c r="B74" t="s">
        <v>199</v>
      </c>
      <c r="C74" t="s">
        <v>1112</v>
      </c>
      <c r="D74" s="87">
        <v>0.26834000000000002</v>
      </c>
      <c r="E74" s="6" t="s">
        <v>1182</v>
      </c>
      <c r="F74" s="87">
        <v>1.2999999999999999E-3</v>
      </c>
      <c r="G74" s="87">
        <v>0.26834000000000002</v>
      </c>
      <c r="H74" s="87">
        <v>16.904285714</v>
      </c>
      <c r="I74" s="87">
        <v>6.7130268658999999</v>
      </c>
      <c r="J74" s="6">
        <v>140</v>
      </c>
      <c r="K74" s="87">
        <v>0.26834075950000003</v>
      </c>
      <c r="L74" s="87">
        <v>0.26834075950000003</v>
      </c>
      <c r="M74" s="87">
        <f t="shared" si="0"/>
        <v>7.2006763209036859E-2</v>
      </c>
      <c r="N74" s="89">
        <f t="shared" si="1"/>
        <v>7.2006763209036859E-2</v>
      </c>
      <c r="O74" t="s">
        <v>1264</v>
      </c>
    </row>
    <row r="75" spans="1:15" s="96" customFormat="1" x14ac:dyDescent="0.3">
      <c r="A75" s="96" t="s">
        <v>1043</v>
      </c>
      <c r="B75" s="96" t="s">
        <v>206</v>
      </c>
      <c r="C75" s="96" t="s">
        <v>1113</v>
      </c>
      <c r="D75" s="97">
        <v>-0.24041000000000001</v>
      </c>
      <c r="E75" s="98" t="s">
        <v>1183</v>
      </c>
      <c r="F75" s="97">
        <v>4.1999999999999997E-3</v>
      </c>
      <c r="G75" s="97">
        <v>0.24041000000000001</v>
      </c>
      <c r="H75" s="97">
        <v>4.0775139000000004E-3</v>
      </c>
      <c r="I75" s="97">
        <v>2.3295865E-3</v>
      </c>
      <c r="J75" s="98">
        <v>140</v>
      </c>
      <c r="K75" s="97">
        <v>-0.24040536000000001</v>
      </c>
      <c r="L75" s="97">
        <v>0.24040536000000001</v>
      </c>
      <c r="M75" s="97">
        <f t="shared" ref="M75:M101" si="2">K75*K75</f>
        <v>5.7794737116729604E-2</v>
      </c>
      <c r="N75" s="99">
        <f t="shared" ref="N75:N101" si="3">M75</f>
        <v>5.7794737116729604E-2</v>
      </c>
    </row>
    <row r="76" spans="1:15" s="96" customFormat="1" x14ac:dyDescent="0.3">
      <c r="A76" s="96" t="s">
        <v>1044</v>
      </c>
      <c r="B76" s="96" t="s">
        <v>209</v>
      </c>
      <c r="C76" s="96" t="s">
        <v>1114</v>
      </c>
      <c r="D76" s="97">
        <v>0.22289</v>
      </c>
      <c r="E76" s="98" t="s">
        <v>1184</v>
      </c>
      <c r="F76" s="97">
        <v>8.0999999999999996E-3</v>
      </c>
      <c r="G76" s="97">
        <v>0.22289</v>
      </c>
      <c r="H76" s="97">
        <v>3.4636676800000002E-2</v>
      </c>
      <c r="I76" s="97">
        <v>9.3031626999999992E-3</v>
      </c>
      <c r="J76" s="98">
        <v>140</v>
      </c>
      <c r="K76" s="97">
        <v>0.22289492329999999</v>
      </c>
      <c r="L76" s="97">
        <v>0.22289492329999999</v>
      </c>
      <c r="M76" s="97">
        <f t="shared" si="2"/>
        <v>4.9682146832912881E-2</v>
      </c>
      <c r="N76" s="99">
        <f t="shared" si="3"/>
        <v>4.9682146832912881E-2</v>
      </c>
    </row>
    <row r="77" spans="1:15" s="96" customFormat="1" x14ac:dyDescent="0.3">
      <c r="A77" s="96" t="s">
        <v>1045</v>
      </c>
      <c r="B77" s="96" t="s">
        <v>243</v>
      </c>
      <c r="C77" s="96" t="s">
        <v>1115</v>
      </c>
      <c r="D77" s="97">
        <v>0.21667</v>
      </c>
      <c r="E77" s="98" t="s">
        <v>1185</v>
      </c>
      <c r="F77" s="97">
        <v>1.01E-2</v>
      </c>
      <c r="G77" s="97">
        <v>0.21667</v>
      </c>
      <c r="H77" s="97">
        <v>5.4729992000000002E-3</v>
      </c>
      <c r="I77" s="97">
        <v>3.0228146000000002E-3</v>
      </c>
      <c r="J77" s="98">
        <v>140</v>
      </c>
      <c r="K77" s="97">
        <v>0.21667185159999999</v>
      </c>
      <c r="L77" s="97">
        <v>0.21667185159999999</v>
      </c>
      <c r="M77" s="97">
        <f t="shared" si="2"/>
        <v>4.6946691275772418E-2</v>
      </c>
      <c r="N77" s="99">
        <f t="shared" si="3"/>
        <v>4.6946691275772418E-2</v>
      </c>
      <c r="O77" s="96" t="s">
        <v>1264</v>
      </c>
    </row>
    <row r="78" spans="1:15" s="96" customFormat="1" x14ac:dyDescent="0.3">
      <c r="A78" s="96" t="s">
        <v>1046</v>
      </c>
      <c r="B78" s="96" t="s">
        <v>221</v>
      </c>
      <c r="C78" s="96" t="s">
        <v>1116</v>
      </c>
      <c r="D78" s="97">
        <v>0.19517999999999999</v>
      </c>
      <c r="E78" s="98" t="s">
        <v>1186</v>
      </c>
      <c r="F78" s="97">
        <v>2.0799999999999999E-2</v>
      </c>
      <c r="G78" s="97">
        <v>0.19517999999999999</v>
      </c>
      <c r="H78" s="97">
        <v>7.3288244200000005E-2</v>
      </c>
      <c r="I78" s="97">
        <v>2.4731023099999999E-2</v>
      </c>
      <c r="J78" s="98">
        <v>140</v>
      </c>
      <c r="K78" s="97">
        <v>0.19518012609999999</v>
      </c>
      <c r="L78" s="97">
        <v>0.19518012609999999</v>
      </c>
      <c r="M78" s="97">
        <f t="shared" si="2"/>
        <v>3.8095281624411899E-2</v>
      </c>
      <c r="N78" s="99">
        <f t="shared" si="3"/>
        <v>3.8095281624411899E-2</v>
      </c>
      <c r="O78" s="96" t="s">
        <v>1264</v>
      </c>
    </row>
    <row r="79" spans="1:15" x14ac:dyDescent="0.3">
      <c r="A79" t="s">
        <v>1194</v>
      </c>
      <c r="B79" t="s">
        <v>196</v>
      </c>
      <c r="C79" t="s">
        <v>1216</v>
      </c>
      <c r="D79" s="87">
        <v>0.18804000000000001</v>
      </c>
      <c r="E79" s="6" t="s">
        <v>1238</v>
      </c>
      <c r="F79" s="87">
        <v>2.6100000000000002E-2</v>
      </c>
      <c r="G79" s="87">
        <v>0.18804000000000001</v>
      </c>
      <c r="H79" s="87">
        <v>0.1114204661</v>
      </c>
      <c r="I79" s="87">
        <v>3.09060881E-2</v>
      </c>
      <c r="J79" s="6">
        <v>140</v>
      </c>
      <c r="K79" s="87">
        <v>0.1880431538</v>
      </c>
      <c r="L79" s="87">
        <v>0.1880431538</v>
      </c>
      <c r="M79" s="87">
        <f t="shared" si="2"/>
        <v>3.5360227691050454E-2</v>
      </c>
      <c r="N79" s="89">
        <f t="shared" si="3"/>
        <v>3.5360227691050454E-2</v>
      </c>
      <c r="O79" t="s">
        <v>1265</v>
      </c>
    </row>
    <row r="80" spans="1:15" x14ac:dyDescent="0.3">
      <c r="A80" t="s">
        <v>1195</v>
      </c>
      <c r="B80" t="s">
        <v>168</v>
      </c>
      <c r="C80" t="s">
        <v>1217</v>
      </c>
      <c r="D80" s="87">
        <v>-0.17424000000000001</v>
      </c>
      <c r="E80" s="6" t="s">
        <v>1239</v>
      </c>
      <c r="F80" s="87">
        <v>3.95E-2</v>
      </c>
      <c r="G80" s="87">
        <v>0.17424000000000001</v>
      </c>
      <c r="H80" s="87">
        <v>0.33934031889999999</v>
      </c>
      <c r="I80" s="87">
        <v>3.4979630800000001E-2</v>
      </c>
      <c r="J80" s="6">
        <v>140</v>
      </c>
      <c r="K80" s="87">
        <v>-0.174236999</v>
      </c>
      <c r="L80" s="87">
        <v>0.174236999</v>
      </c>
      <c r="M80" s="87">
        <f t="shared" si="2"/>
        <v>3.0358531820526002E-2</v>
      </c>
      <c r="N80" s="89">
        <f t="shared" si="3"/>
        <v>3.0358531820526002E-2</v>
      </c>
    </row>
    <row r="81" spans="1:15" x14ac:dyDescent="0.3">
      <c r="A81" t="s">
        <v>1196</v>
      </c>
      <c r="B81" t="s">
        <v>167</v>
      </c>
      <c r="C81" t="s">
        <v>1218</v>
      </c>
      <c r="D81" s="87">
        <v>-0.15051</v>
      </c>
      <c r="E81" s="6" t="s">
        <v>1240</v>
      </c>
      <c r="F81" s="87">
        <v>7.5899999999999995E-2</v>
      </c>
      <c r="G81" s="87">
        <v>0.15051</v>
      </c>
      <c r="H81" s="87">
        <v>0.29853565850000002</v>
      </c>
      <c r="I81" s="87">
        <v>8.2846886199999997E-2</v>
      </c>
      <c r="J81" s="6">
        <v>140</v>
      </c>
      <c r="K81" s="87">
        <v>-0.150508111</v>
      </c>
      <c r="L81" s="87">
        <v>0.150508111</v>
      </c>
      <c r="M81" s="87">
        <f t="shared" si="2"/>
        <v>2.265269147678832E-2</v>
      </c>
      <c r="N81" s="89">
        <f t="shared" si="3"/>
        <v>2.265269147678832E-2</v>
      </c>
    </row>
    <row r="82" spans="1:15" x14ac:dyDescent="0.3">
      <c r="A82" t="s">
        <v>1197</v>
      </c>
      <c r="B82" t="s">
        <v>176</v>
      </c>
      <c r="C82" t="s">
        <v>1219</v>
      </c>
      <c r="D82" s="87">
        <v>0.12891</v>
      </c>
      <c r="E82" s="6" t="s">
        <v>1241</v>
      </c>
      <c r="F82" s="87">
        <v>0.129</v>
      </c>
      <c r="G82" s="87">
        <v>0.12891</v>
      </c>
      <c r="H82" s="87">
        <v>0.37725248459999999</v>
      </c>
      <c r="I82" s="87">
        <v>0.2362581728</v>
      </c>
      <c r="J82" s="6">
        <v>140</v>
      </c>
      <c r="K82" s="87">
        <v>0.1289112301</v>
      </c>
      <c r="L82" s="87">
        <v>0.1289112301</v>
      </c>
      <c r="M82" s="87">
        <f t="shared" si="2"/>
        <v>1.6618105245895146E-2</v>
      </c>
      <c r="N82" s="89">
        <f t="shared" si="3"/>
        <v>1.6618105245895146E-2</v>
      </c>
    </row>
    <row r="83" spans="1:15" s="96" customFormat="1" x14ac:dyDescent="0.3">
      <c r="A83" s="96" t="s">
        <v>1198</v>
      </c>
      <c r="B83" s="96" t="s">
        <v>238</v>
      </c>
      <c r="C83" s="96" t="s">
        <v>1220</v>
      </c>
      <c r="D83" s="97">
        <v>-0.11258</v>
      </c>
      <c r="E83" s="98" t="s">
        <v>1242</v>
      </c>
      <c r="F83" s="97">
        <v>0.18540000000000001</v>
      </c>
      <c r="G83" s="97">
        <v>0.11258</v>
      </c>
      <c r="H83" s="97">
        <v>5.65985512E-2</v>
      </c>
      <c r="I83" s="97">
        <v>1.52644501E-2</v>
      </c>
      <c r="J83" s="98">
        <v>140</v>
      </c>
      <c r="K83" s="97">
        <v>-0.112578042</v>
      </c>
      <c r="L83" s="97">
        <v>0.112578042</v>
      </c>
      <c r="M83" s="97">
        <f t="shared" si="2"/>
        <v>1.2673815540553765E-2</v>
      </c>
      <c r="N83" s="99">
        <f t="shared" si="3"/>
        <v>1.2673815540553765E-2</v>
      </c>
    </row>
    <row r="84" spans="1:15" s="96" customFormat="1" x14ac:dyDescent="0.3">
      <c r="A84" s="96" t="s">
        <v>1199</v>
      </c>
      <c r="B84" s="96" t="s">
        <v>219</v>
      </c>
      <c r="C84" s="96" t="s">
        <v>1221</v>
      </c>
      <c r="D84" s="97">
        <v>0.11210000000000001</v>
      </c>
      <c r="E84" s="98" t="s">
        <v>1243</v>
      </c>
      <c r="F84" s="97">
        <v>0.18729999999999999</v>
      </c>
      <c r="G84" s="97">
        <v>0.11210000000000001</v>
      </c>
      <c r="H84" s="97">
        <v>0.1011201278</v>
      </c>
      <c r="I84" s="97">
        <v>1.78503814E-2</v>
      </c>
      <c r="J84" s="98">
        <v>140</v>
      </c>
      <c r="K84" s="97">
        <v>0.11209551230000001</v>
      </c>
      <c r="L84" s="97">
        <v>0.11209551230000001</v>
      </c>
      <c r="M84" s="97">
        <f t="shared" si="2"/>
        <v>1.2565403877799452E-2</v>
      </c>
      <c r="N84" s="99">
        <f t="shared" si="3"/>
        <v>1.2565403877799452E-2</v>
      </c>
    </row>
    <row r="85" spans="1:15" x14ac:dyDescent="0.3">
      <c r="A85" t="s">
        <v>1200</v>
      </c>
      <c r="B85" t="s">
        <v>177</v>
      </c>
      <c r="C85" t="s">
        <v>1222</v>
      </c>
      <c r="D85" s="87">
        <v>-0.10663</v>
      </c>
      <c r="E85" s="6" t="s">
        <v>1244</v>
      </c>
      <c r="F85" s="87">
        <v>0.2099</v>
      </c>
      <c r="G85" s="87">
        <v>0.10663</v>
      </c>
      <c r="H85" s="87">
        <v>0.34122268109999998</v>
      </c>
      <c r="I85" s="87">
        <v>0.19940859480000001</v>
      </c>
      <c r="J85" s="6">
        <v>140</v>
      </c>
      <c r="K85" s="87">
        <v>-0.106629905</v>
      </c>
      <c r="L85" s="87">
        <v>0.106629905</v>
      </c>
      <c r="M85" s="87">
        <f t="shared" si="2"/>
        <v>1.1369936640309025E-2</v>
      </c>
      <c r="N85" s="89">
        <f t="shared" si="3"/>
        <v>1.1369936640309025E-2</v>
      </c>
    </row>
    <row r="86" spans="1:15" x14ac:dyDescent="0.3">
      <c r="A86" t="s">
        <v>1201</v>
      </c>
      <c r="B86" t="s">
        <v>1192</v>
      </c>
      <c r="C86" t="s">
        <v>1223</v>
      </c>
      <c r="D86" s="87">
        <v>9.1579999999999995E-2</v>
      </c>
      <c r="E86" s="6" t="s">
        <v>1245</v>
      </c>
      <c r="F86" s="87">
        <v>0.28189999999999998</v>
      </c>
      <c r="G86" s="87">
        <v>9.1579999999999995E-2</v>
      </c>
      <c r="H86" s="87">
        <v>3.09081828E-2</v>
      </c>
      <c r="I86" s="87">
        <v>3.2214619600000001E-2</v>
      </c>
      <c r="J86" s="6">
        <v>140</v>
      </c>
      <c r="K86" s="87">
        <v>9.1576352299999997E-2</v>
      </c>
      <c r="L86" s="87">
        <v>9.1576352299999997E-2</v>
      </c>
      <c r="M86" s="87">
        <f t="shared" si="2"/>
        <v>8.3862283005737143E-3</v>
      </c>
      <c r="N86" s="89">
        <f t="shared" si="3"/>
        <v>8.3862283005737143E-3</v>
      </c>
    </row>
    <row r="87" spans="1:15" x14ac:dyDescent="0.3">
      <c r="A87" t="s">
        <v>1202</v>
      </c>
      <c r="B87" t="s">
        <v>163</v>
      </c>
      <c r="C87" t="s">
        <v>1224</v>
      </c>
      <c r="D87" s="87">
        <v>-8.4610000000000005E-2</v>
      </c>
      <c r="E87" s="6" t="s">
        <v>1246</v>
      </c>
      <c r="F87" s="87">
        <v>0.32029999999999997</v>
      </c>
      <c r="G87" s="87">
        <v>8.4610000000000005E-2</v>
      </c>
      <c r="H87" s="87">
        <v>0.1257388931</v>
      </c>
      <c r="I87" s="87">
        <v>1.88367872E-2</v>
      </c>
      <c r="J87" s="6">
        <v>140</v>
      </c>
      <c r="K87" s="87">
        <v>-8.4610698999999998E-2</v>
      </c>
      <c r="L87" s="87">
        <v>8.4610698999999998E-2</v>
      </c>
      <c r="M87" s="87">
        <f t="shared" si="2"/>
        <v>7.1589703852686006E-3</v>
      </c>
      <c r="N87" s="89">
        <f t="shared" si="3"/>
        <v>7.1589703852686006E-3</v>
      </c>
    </row>
    <row r="88" spans="1:15" x14ac:dyDescent="0.3">
      <c r="A88" t="s">
        <v>1203</v>
      </c>
      <c r="B88" t="s">
        <v>178</v>
      </c>
      <c r="C88" t="s">
        <v>1225</v>
      </c>
      <c r="D88" s="87">
        <v>8.276E-2</v>
      </c>
      <c r="E88" s="6" t="s">
        <v>1247</v>
      </c>
      <c r="F88" s="87">
        <v>0.33100000000000002</v>
      </c>
      <c r="G88" s="87">
        <v>8.276E-2</v>
      </c>
      <c r="H88" s="87">
        <v>9.5671600000000001E-5</v>
      </c>
      <c r="I88" s="87">
        <v>3.4368030000000001E-4</v>
      </c>
      <c r="J88" s="6">
        <v>140</v>
      </c>
      <c r="K88" s="87">
        <v>8.2760940000000005E-2</v>
      </c>
      <c r="L88" s="87">
        <v>8.2760940000000005E-2</v>
      </c>
      <c r="M88" s="87">
        <f t="shared" si="2"/>
        <v>6.849373189683601E-3</v>
      </c>
      <c r="N88" s="89">
        <f t="shared" si="3"/>
        <v>6.849373189683601E-3</v>
      </c>
      <c r="O88" t="s">
        <v>1265</v>
      </c>
    </row>
    <row r="89" spans="1:15" x14ac:dyDescent="0.3">
      <c r="A89" t="s">
        <v>1204</v>
      </c>
      <c r="B89" t="s">
        <v>203</v>
      </c>
      <c r="C89" t="s">
        <v>1226</v>
      </c>
      <c r="D89" s="87">
        <v>7.6420000000000002E-2</v>
      </c>
      <c r="E89" s="6" t="s">
        <v>1248</v>
      </c>
      <c r="F89" s="87">
        <v>0.3695</v>
      </c>
      <c r="G89" s="87">
        <v>7.6420000000000002E-2</v>
      </c>
      <c r="H89" s="87">
        <v>0.16927797450000001</v>
      </c>
      <c r="I89" s="87">
        <v>6.0570558099999998E-2</v>
      </c>
      <c r="J89" s="6">
        <v>140</v>
      </c>
      <c r="K89" s="87">
        <v>7.6421873000000001E-2</v>
      </c>
      <c r="L89" s="87">
        <v>7.6421873000000001E-2</v>
      </c>
      <c r="M89" s="87">
        <f t="shared" si="2"/>
        <v>5.8403026728281295E-3</v>
      </c>
      <c r="N89" s="89">
        <f t="shared" si="3"/>
        <v>5.8403026728281295E-3</v>
      </c>
    </row>
    <row r="90" spans="1:15" x14ac:dyDescent="0.3">
      <c r="A90" t="s">
        <v>1205</v>
      </c>
      <c r="B90" t="s">
        <v>194</v>
      </c>
      <c r="C90" t="s">
        <v>1227</v>
      </c>
      <c r="D90" s="87">
        <v>-6.9680000000000006E-2</v>
      </c>
      <c r="E90" s="6" t="s">
        <v>1249</v>
      </c>
      <c r="F90" s="87">
        <v>0.4133</v>
      </c>
      <c r="G90" s="87">
        <v>6.9680000000000006E-2</v>
      </c>
      <c r="H90" s="87">
        <v>3.09543252E-2</v>
      </c>
      <c r="I90" s="87">
        <v>2.4440495E-2</v>
      </c>
      <c r="J90" s="6">
        <v>140</v>
      </c>
      <c r="K90" s="87">
        <v>-6.9677281999999993E-2</v>
      </c>
      <c r="L90" s="87">
        <v>6.9677281999999993E-2</v>
      </c>
      <c r="M90" s="87">
        <f t="shared" si="2"/>
        <v>4.854923626907523E-3</v>
      </c>
      <c r="N90" s="89">
        <f t="shared" si="3"/>
        <v>4.854923626907523E-3</v>
      </c>
    </row>
    <row r="91" spans="1:15" x14ac:dyDescent="0.3">
      <c r="A91" t="s">
        <v>1206</v>
      </c>
      <c r="B91" t="s">
        <v>172</v>
      </c>
      <c r="C91" t="s">
        <v>1228</v>
      </c>
      <c r="D91" s="87">
        <v>-5.8599999999999999E-2</v>
      </c>
      <c r="E91" s="6" t="s">
        <v>1250</v>
      </c>
      <c r="F91" s="87">
        <v>0.49159999999999998</v>
      </c>
      <c r="G91" s="87">
        <v>5.8599999999999999E-2</v>
      </c>
      <c r="H91" s="87">
        <v>0.37453865240000001</v>
      </c>
      <c r="I91" s="87">
        <v>8.63194568E-2</v>
      </c>
      <c r="J91" s="6">
        <v>140</v>
      </c>
      <c r="K91" s="87">
        <v>-5.8602077000000002E-2</v>
      </c>
      <c r="L91" s="87">
        <v>5.8602077000000002E-2</v>
      </c>
      <c r="M91" s="87">
        <f t="shared" si="2"/>
        <v>3.4342034287139292E-3</v>
      </c>
      <c r="N91" s="89">
        <f t="shared" si="3"/>
        <v>3.4342034287139292E-3</v>
      </c>
    </row>
    <row r="92" spans="1:15" s="96" customFormat="1" x14ac:dyDescent="0.3">
      <c r="A92" s="96" t="s">
        <v>1207</v>
      </c>
      <c r="B92" s="96" t="s">
        <v>204</v>
      </c>
      <c r="C92" s="96" t="s">
        <v>1229</v>
      </c>
      <c r="D92" s="97">
        <v>-5.679E-2</v>
      </c>
      <c r="E92" s="98" t="s">
        <v>1251</v>
      </c>
      <c r="F92" s="97">
        <v>0.50509999999999999</v>
      </c>
      <c r="G92" s="97">
        <v>5.679E-2</v>
      </c>
      <c r="H92" s="97">
        <v>1.5877101E-3</v>
      </c>
      <c r="I92" s="97">
        <v>1.3219188000000001E-3</v>
      </c>
      <c r="J92" s="98">
        <v>140</v>
      </c>
      <c r="K92" s="97">
        <v>-5.6790710000000001E-2</v>
      </c>
      <c r="L92" s="97">
        <v>5.6790710000000001E-2</v>
      </c>
      <c r="M92" s="97">
        <f t="shared" si="2"/>
        <v>3.2251847423041E-3</v>
      </c>
      <c r="N92" s="99">
        <f t="shared" si="3"/>
        <v>3.2251847423041E-3</v>
      </c>
    </row>
    <row r="93" spans="1:15" x14ac:dyDescent="0.3">
      <c r="A93" t="s">
        <v>1208</v>
      </c>
      <c r="B93" t="s">
        <v>179</v>
      </c>
      <c r="C93" t="s">
        <v>1230</v>
      </c>
      <c r="D93" s="87">
        <v>-4.845E-2</v>
      </c>
      <c r="E93" s="6" t="s">
        <v>1252</v>
      </c>
      <c r="F93" s="87">
        <v>0.56969999999999998</v>
      </c>
      <c r="G93" s="87">
        <v>4.845E-2</v>
      </c>
      <c r="H93" s="87">
        <v>0.2813605401</v>
      </c>
      <c r="I93" s="87">
        <v>0.19134212680000001</v>
      </c>
      <c r="J93" s="6">
        <v>140</v>
      </c>
      <c r="K93" s="87">
        <v>-4.8447477000000003E-2</v>
      </c>
      <c r="L93" s="87">
        <v>4.8447477000000003E-2</v>
      </c>
      <c r="M93" s="87">
        <f t="shared" si="2"/>
        <v>2.3471580276655294E-3</v>
      </c>
      <c r="N93" s="89">
        <f t="shared" si="3"/>
        <v>2.3471580276655294E-3</v>
      </c>
    </row>
    <row r="94" spans="1:15" x14ac:dyDescent="0.3">
      <c r="A94" t="s">
        <v>1209</v>
      </c>
      <c r="B94" t="s">
        <v>165</v>
      </c>
      <c r="C94" t="s">
        <v>1231</v>
      </c>
      <c r="D94" s="87">
        <v>3.5540000000000002E-2</v>
      </c>
      <c r="E94" s="6" t="s">
        <v>1253</v>
      </c>
      <c r="F94" s="87">
        <v>0.67669999999999997</v>
      </c>
      <c r="G94" s="87">
        <v>3.5540000000000002E-2</v>
      </c>
      <c r="H94" s="87">
        <v>2.49795594E-2</v>
      </c>
      <c r="I94" s="87">
        <v>1.2402941799999999E-2</v>
      </c>
      <c r="J94" s="6">
        <v>140</v>
      </c>
      <c r="K94" s="87">
        <v>3.5543658300000003E-2</v>
      </c>
      <c r="L94" s="87">
        <v>3.5543658300000003E-2</v>
      </c>
      <c r="M94" s="87">
        <f t="shared" si="2"/>
        <v>1.2633516453471592E-3</v>
      </c>
      <c r="N94" s="89">
        <f t="shared" si="3"/>
        <v>1.2633516453471592E-3</v>
      </c>
    </row>
    <row r="95" spans="1:15" x14ac:dyDescent="0.3">
      <c r="A95" t="s">
        <v>1210</v>
      </c>
      <c r="B95" t="s">
        <v>164</v>
      </c>
      <c r="C95" t="s">
        <v>1232</v>
      </c>
      <c r="D95" s="87">
        <v>-2.76E-2</v>
      </c>
      <c r="E95" s="6" t="s">
        <v>1254</v>
      </c>
      <c r="F95" s="87">
        <v>0.74619999999999997</v>
      </c>
      <c r="G95" s="87">
        <v>2.76E-2</v>
      </c>
      <c r="H95" s="87">
        <v>0.15971500790000001</v>
      </c>
      <c r="I95" s="87">
        <v>4.2212799099999997E-2</v>
      </c>
      <c r="J95" s="6">
        <v>140</v>
      </c>
      <c r="K95" s="87">
        <v>-2.7596748000000001E-2</v>
      </c>
      <c r="L95" s="87">
        <v>2.7596748000000001E-2</v>
      </c>
      <c r="M95" s="87">
        <f t="shared" si="2"/>
        <v>7.6158050017550408E-4</v>
      </c>
      <c r="N95" s="89">
        <f t="shared" si="3"/>
        <v>7.6158050017550408E-4</v>
      </c>
    </row>
    <row r="96" spans="1:15" x14ac:dyDescent="0.3">
      <c r="A96" t="s">
        <v>1211</v>
      </c>
      <c r="B96" t="s">
        <v>169</v>
      </c>
      <c r="C96" t="s">
        <v>1233</v>
      </c>
      <c r="D96" s="87">
        <v>-2.6280000000000001E-2</v>
      </c>
      <c r="E96" s="6" t="s">
        <v>1255</v>
      </c>
      <c r="F96" s="87">
        <v>0.75790000000000002</v>
      </c>
      <c r="G96" s="87">
        <v>2.6280000000000001E-2</v>
      </c>
      <c r="H96" s="87">
        <v>0.15974031480000001</v>
      </c>
      <c r="I96" s="87">
        <v>4.2374539599999997E-2</v>
      </c>
      <c r="J96" s="6">
        <v>140</v>
      </c>
      <c r="K96" s="87">
        <v>-2.6277604E-2</v>
      </c>
      <c r="L96" s="87">
        <v>2.6277604E-2</v>
      </c>
      <c r="M96" s="87">
        <f t="shared" si="2"/>
        <v>6.9051247198081598E-4</v>
      </c>
      <c r="N96" s="89">
        <f t="shared" si="3"/>
        <v>6.9051247198081598E-4</v>
      </c>
    </row>
    <row r="97" spans="1:15" s="96" customFormat="1" x14ac:dyDescent="0.3">
      <c r="A97" s="96" t="s">
        <v>1211</v>
      </c>
      <c r="B97" s="96" t="s">
        <v>204</v>
      </c>
      <c r="C97" s="96" t="s">
        <v>1233</v>
      </c>
      <c r="D97" s="97">
        <v>-5.679E-2</v>
      </c>
      <c r="E97" s="98" t="s">
        <v>1255</v>
      </c>
      <c r="F97" s="97">
        <v>0.50509999999999999</v>
      </c>
      <c r="G97" s="97">
        <f>ABS(D97)</f>
        <v>5.679E-2</v>
      </c>
      <c r="H97" s="97">
        <v>1.5877101E-3</v>
      </c>
      <c r="I97" s="97">
        <v>1.3219188000000001E-3</v>
      </c>
      <c r="J97" s="98">
        <v>140</v>
      </c>
      <c r="K97" s="97">
        <v>-5.6790710000000001E-2</v>
      </c>
      <c r="L97" s="97">
        <f>ABS(K97)</f>
        <v>5.6790710000000001E-2</v>
      </c>
      <c r="M97" s="97">
        <f t="shared" si="2"/>
        <v>3.2251847423041E-3</v>
      </c>
      <c r="N97" s="99">
        <f t="shared" si="3"/>
        <v>3.2251847423041E-3</v>
      </c>
      <c r="O97" s="96" t="s">
        <v>1264</v>
      </c>
    </row>
    <row r="98" spans="1:15" x14ac:dyDescent="0.3">
      <c r="A98" t="s">
        <v>1212</v>
      </c>
      <c r="B98" t="s">
        <v>179</v>
      </c>
      <c r="C98" t="s">
        <v>1234</v>
      </c>
      <c r="D98" s="87">
        <v>-4.845E-2</v>
      </c>
      <c r="E98" s="6" t="s">
        <v>1256</v>
      </c>
      <c r="F98" s="87">
        <v>0.56969999999999998</v>
      </c>
      <c r="G98" s="87">
        <f>ABS(D98)</f>
        <v>4.845E-2</v>
      </c>
      <c r="H98" s="87">
        <v>0.2813605401</v>
      </c>
      <c r="I98" s="87">
        <v>0.19134212680000001</v>
      </c>
      <c r="J98" s="6">
        <v>140</v>
      </c>
      <c r="K98" s="87">
        <v>-4.8447477000000003E-2</v>
      </c>
      <c r="L98" s="87">
        <f>ABS(K98)</f>
        <v>4.8447477000000003E-2</v>
      </c>
      <c r="M98" s="87">
        <f t="shared" si="2"/>
        <v>2.3471580276655294E-3</v>
      </c>
      <c r="N98" s="89">
        <f t="shared" si="3"/>
        <v>2.3471580276655294E-3</v>
      </c>
    </row>
    <row r="99" spans="1:15" x14ac:dyDescent="0.3">
      <c r="A99" t="s">
        <v>1213</v>
      </c>
      <c r="B99" t="s">
        <v>165</v>
      </c>
      <c r="C99" t="s">
        <v>1235</v>
      </c>
      <c r="D99" s="87">
        <v>3.5540000000000002E-2</v>
      </c>
      <c r="E99" s="6" t="s">
        <v>1257</v>
      </c>
      <c r="F99" s="87">
        <v>0.67669999999999997</v>
      </c>
      <c r="G99" s="87">
        <f>ABS(D99)</f>
        <v>3.5540000000000002E-2</v>
      </c>
      <c r="H99" s="87">
        <v>2.49795594E-2</v>
      </c>
      <c r="I99" s="87">
        <v>1.2402941799999999E-2</v>
      </c>
      <c r="J99" s="6">
        <v>140</v>
      </c>
      <c r="K99" s="87">
        <v>3.5543658300000003E-2</v>
      </c>
      <c r="L99" s="87">
        <f>ABS(K99)</f>
        <v>3.5543658300000003E-2</v>
      </c>
      <c r="M99" s="87">
        <f t="shared" si="2"/>
        <v>1.2633516453471592E-3</v>
      </c>
      <c r="N99" s="89">
        <f t="shared" si="3"/>
        <v>1.2633516453471592E-3</v>
      </c>
    </row>
    <row r="100" spans="1:15" x14ac:dyDescent="0.3">
      <c r="A100" t="s">
        <v>1214</v>
      </c>
      <c r="B100" t="s">
        <v>164</v>
      </c>
      <c r="C100" t="s">
        <v>1236</v>
      </c>
      <c r="D100" s="87">
        <v>-2.76E-2</v>
      </c>
      <c r="E100" s="6" t="s">
        <v>1258</v>
      </c>
      <c r="F100" s="87">
        <v>0.74619999999999997</v>
      </c>
      <c r="G100" s="87">
        <f>ABS(D100)</f>
        <v>2.76E-2</v>
      </c>
      <c r="H100" s="87">
        <v>0.15971500790000001</v>
      </c>
      <c r="I100" s="87">
        <v>4.2212799099999997E-2</v>
      </c>
      <c r="J100" s="6">
        <v>140</v>
      </c>
      <c r="K100" s="87">
        <v>-2.7596748000000001E-2</v>
      </c>
      <c r="L100" s="87">
        <f>ABS(K100)</f>
        <v>2.7596748000000001E-2</v>
      </c>
      <c r="M100" s="87">
        <f t="shared" si="2"/>
        <v>7.6158050017550408E-4</v>
      </c>
      <c r="N100" s="89">
        <f t="shared" si="3"/>
        <v>7.6158050017550408E-4</v>
      </c>
    </row>
    <row r="101" spans="1:15" x14ac:dyDescent="0.3">
      <c r="A101" t="s">
        <v>1215</v>
      </c>
      <c r="B101" t="s">
        <v>169</v>
      </c>
      <c r="C101" t="s">
        <v>1237</v>
      </c>
      <c r="D101" s="87">
        <v>-2.6280000000000001E-2</v>
      </c>
      <c r="E101" s="6" t="s">
        <v>1259</v>
      </c>
      <c r="F101" s="87">
        <v>0.75790000000000002</v>
      </c>
      <c r="G101" s="87">
        <f>ABS(D101)</f>
        <v>2.6280000000000001E-2</v>
      </c>
      <c r="H101" s="87">
        <v>0.15974031480000001</v>
      </c>
      <c r="I101" s="87">
        <v>4.2374539599999997E-2</v>
      </c>
      <c r="J101" s="6">
        <v>140</v>
      </c>
      <c r="K101" s="87">
        <v>-2.6277604E-2</v>
      </c>
      <c r="L101" s="87">
        <f>ABS(K101)</f>
        <v>2.6277604E-2</v>
      </c>
      <c r="M101" s="87">
        <f t="shared" si="2"/>
        <v>6.9051247198081598E-4</v>
      </c>
      <c r="N101" s="89">
        <f t="shared" si="3"/>
        <v>6.9051247198081598E-4</v>
      </c>
    </row>
  </sheetData>
  <autoFilter ref="A7:O101" xr:uid="{223277E8-EE0E-4FBD-AF0F-87A732A0B3F7}"/>
  <sortState xmlns:xlrd2="http://schemas.microsoft.com/office/spreadsheetml/2017/richdata2" ref="H8:L101">
    <sortCondition descending="1" ref="L8:L101"/>
  </sortState>
  <hyperlinks>
    <hyperlink ref="L1" location="'MAIN STEPS '!A1" display="CLICK HERE" xr:uid="{F03EE11A-D314-4FF0-857C-2461FC00B7C0}"/>
  </hyperlinks>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E7E903-BC60-4F9D-935E-496FA97D64ED}">
  <dimension ref="A1:BT151"/>
  <sheetViews>
    <sheetView topLeftCell="A73" workbookViewId="0">
      <selection sqref="A1:BT1"/>
    </sheetView>
  </sheetViews>
  <sheetFormatPr defaultColWidth="11.5546875" defaultRowHeight="14.4" x14ac:dyDescent="0.3"/>
  <cols>
    <col min="1" max="1" width="28.6640625" style="100" bestFit="1" customWidth="1"/>
    <col min="2" max="2" width="23" style="100" customWidth="1"/>
    <col min="3" max="3" width="14.6640625" style="100" bestFit="1" customWidth="1"/>
    <col min="4" max="4" width="11.6640625" style="100" bestFit="1" customWidth="1"/>
    <col min="5" max="5" width="17.6640625" style="100" bestFit="1" customWidth="1"/>
    <col min="6" max="6" width="18.6640625" style="100" bestFit="1" customWidth="1"/>
    <col min="7" max="7" width="19.6640625" style="100" bestFit="1" customWidth="1"/>
    <col min="8" max="11" width="20.6640625" style="100" bestFit="1" customWidth="1"/>
    <col min="12" max="12" width="17.6640625" style="100" bestFit="1" customWidth="1"/>
    <col min="13" max="15" width="19.6640625" style="100" bestFit="1" customWidth="1"/>
    <col min="16" max="16" width="16.6640625" style="100" bestFit="1" customWidth="1"/>
    <col min="17" max="17" width="19.6640625" style="100" bestFit="1" customWidth="1"/>
    <col min="18" max="18" width="18.6640625" style="100" bestFit="1" customWidth="1"/>
    <col min="19" max="21" width="27.6640625" style="100" bestFit="1" customWidth="1"/>
    <col min="22" max="23" width="17.6640625" style="100" bestFit="1" customWidth="1"/>
    <col min="24" max="24" width="21.6640625" style="100" bestFit="1" customWidth="1"/>
    <col min="25" max="25" width="20.6640625" style="100" bestFit="1" customWidth="1"/>
    <col min="26" max="26" width="22.6640625" style="100" bestFit="1" customWidth="1"/>
    <col min="27" max="27" width="26.6640625" style="100" bestFit="1" customWidth="1"/>
    <col min="28" max="29" width="20.6640625" style="100" bestFit="1" customWidth="1"/>
    <col min="30" max="30" width="18.6640625" style="100" bestFit="1" customWidth="1"/>
    <col min="31" max="34" width="19.6640625" style="100" bestFit="1" customWidth="1"/>
    <col min="35" max="35" width="18.6640625" style="100" bestFit="1" customWidth="1"/>
    <col min="36" max="36" width="20.6640625" style="100" bestFit="1" customWidth="1"/>
    <col min="37" max="37" width="27.6640625" style="100" bestFit="1" customWidth="1"/>
    <col min="38" max="38" width="20.6640625" style="100" bestFit="1" customWidth="1"/>
    <col min="39" max="39" width="22.6640625" style="100" bestFit="1" customWidth="1"/>
    <col min="40" max="40" width="19.6640625" style="100" bestFit="1" customWidth="1"/>
    <col min="41" max="41" width="13.6640625" style="100" bestFit="1" customWidth="1"/>
    <col min="42" max="42" width="12.6640625" style="100" bestFit="1" customWidth="1"/>
    <col min="43" max="43" width="26.6640625" style="100" bestFit="1" customWidth="1"/>
    <col min="44" max="44" width="23.6640625" style="100" bestFit="1" customWidth="1"/>
    <col min="45" max="49" width="22.6640625" style="100" bestFit="1" customWidth="1"/>
    <col min="50" max="50" width="13.6640625" style="100" bestFit="1" customWidth="1"/>
    <col min="51" max="60" width="11.6640625" style="100" bestFit="1" customWidth="1"/>
    <col min="61" max="61" width="18.6640625" style="100" bestFit="1" customWidth="1"/>
    <col min="62" max="62" width="19.6640625" style="100" bestFit="1" customWidth="1"/>
    <col min="63" max="63" width="14.6640625" style="100" bestFit="1" customWidth="1"/>
    <col min="64" max="64" width="21.6640625" style="100" bestFit="1" customWidth="1"/>
    <col min="65" max="65" width="25.6640625" style="100" bestFit="1" customWidth="1"/>
    <col min="66" max="66" width="18.6640625" style="100" bestFit="1" customWidth="1"/>
    <col min="67" max="67" width="20.6640625" style="100" bestFit="1" customWidth="1"/>
    <col min="68" max="68" width="23.6640625" style="100" bestFit="1" customWidth="1"/>
    <col min="69" max="69" width="28.6640625" style="100" bestFit="1" customWidth="1"/>
    <col min="70" max="70" width="21.6640625" style="100" bestFit="1" customWidth="1"/>
    <col min="71" max="71" width="11.6640625" style="100" bestFit="1" customWidth="1"/>
    <col min="72" max="72" width="12.6640625" style="100" bestFit="1" customWidth="1"/>
    <col min="73" max="16384" width="11.5546875" style="100"/>
  </cols>
  <sheetData>
    <row r="1" spans="1:72" ht="13.95" customHeight="1" x14ac:dyDescent="0.3">
      <c r="A1" s="482" t="s">
        <v>4056</v>
      </c>
      <c r="B1" s="483"/>
      <c r="C1" s="483"/>
      <c r="D1" s="483"/>
      <c r="E1" s="483"/>
      <c r="F1" s="483"/>
      <c r="G1" s="483"/>
      <c r="H1" s="483"/>
      <c r="I1" s="483"/>
      <c r="J1" s="483"/>
      <c r="K1" s="483"/>
      <c r="L1" s="483"/>
      <c r="M1" s="483"/>
      <c r="N1" s="483"/>
      <c r="O1" s="483"/>
      <c r="P1" s="483"/>
      <c r="Q1" s="483"/>
      <c r="R1" s="483"/>
      <c r="S1" s="483"/>
      <c r="T1" s="483"/>
      <c r="U1" s="483"/>
      <c r="V1" s="483"/>
      <c r="W1" s="483"/>
      <c r="X1" s="483"/>
      <c r="Y1" s="483"/>
      <c r="Z1" s="483"/>
      <c r="AA1" s="483"/>
      <c r="AB1" s="483"/>
      <c r="AC1" s="483"/>
      <c r="AD1" s="483"/>
      <c r="AE1" s="483"/>
      <c r="AF1" s="483"/>
      <c r="AG1" s="483"/>
      <c r="AH1" s="483"/>
      <c r="AI1" s="483"/>
      <c r="AJ1" s="483"/>
      <c r="AK1" s="483"/>
      <c r="AL1" s="483"/>
      <c r="AM1" s="483"/>
      <c r="AN1" s="483"/>
      <c r="AO1" s="483"/>
      <c r="AP1" s="483"/>
      <c r="AQ1" s="483"/>
      <c r="AR1" s="483"/>
      <c r="AS1" s="483"/>
      <c r="AT1" s="483"/>
      <c r="AU1" s="483"/>
      <c r="AV1" s="483"/>
      <c r="AW1" s="483"/>
      <c r="AX1" s="483"/>
      <c r="AY1" s="483"/>
      <c r="AZ1" s="483"/>
      <c r="BA1" s="483"/>
      <c r="BB1" s="483"/>
      <c r="BC1" s="483"/>
      <c r="BD1" s="483"/>
      <c r="BE1" s="483"/>
      <c r="BF1" s="483"/>
      <c r="BG1" s="483"/>
      <c r="BH1" s="483"/>
      <c r="BI1" s="483"/>
      <c r="BJ1" s="483"/>
      <c r="BK1" s="483"/>
      <c r="BL1" s="483"/>
      <c r="BM1" s="483"/>
      <c r="BN1" s="483"/>
      <c r="BO1" s="483"/>
      <c r="BP1" s="483"/>
      <c r="BQ1" s="483"/>
      <c r="BR1" s="483"/>
      <c r="BS1" s="483"/>
      <c r="BT1" s="483"/>
    </row>
    <row r="3" spans="1:72" ht="232.2" customHeight="1" x14ac:dyDescent="0.3">
      <c r="A3" s="101" t="s">
        <v>1271</v>
      </c>
      <c r="B3" s="102" t="s">
        <v>1272</v>
      </c>
    </row>
    <row r="5" spans="1:72" ht="13.95" customHeight="1" x14ac:dyDescent="0.3">
      <c r="A5" s="475" t="s">
        <v>1273</v>
      </c>
      <c r="B5" s="475"/>
      <c r="C5" s="475"/>
      <c r="D5" s="475"/>
      <c r="E5" s="475"/>
      <c r="F5" s="475"/>
      <c r="G5" s="475"/>
    </row>
    <row r="6" spans="1:72" ht="13.95" customHeight="1" x14ac:dyDescent="0.3">
      <c r="A6" s="103" t="s">
        <v>976</v>
      </c>
      <c r="B6" s="104" t="s">
        <v>285</v>
      </c>
      <c r="C6" s="104" t="s">
        <v>1274</v>
      </c>
      <c r="D6" s="104" t="s">
        <v>1275</v>
      </c>
      <c r="E6" s="104" t="s">
        <v>1276</v>
      </c>
      <c r="F6" s="104" t="s">
        <v>1277</v>
      </c>
      <c r="G6" s="104" t="s">
        <v>1278</v>
      </c>
    </row>
    <row r="7" spans="1:72" ht="13.95" customHeight="1" x14ac:dyDescent="0.3">
      <c r="A7" s="103" t="s">
        <v>234</v>
      </c>
      <c r="B7" s="105">
        <v>140</v>
      </c>
      <c r="C7" s="106">
        <v>7.1399999999999996E-3</v>
      </c>
      <c r="D7" s="106">
        <v>7.2899999999999996E-3</v>
      </c>
      <c r="E7" s="106">
        <v>1.0000100000000001</v>
      </c>
      <c r="F7" s="107">
        <v>0</v>
      </c>
      <c r="G7" s="106">
        <v>3.7870000000000001E-2</v>
      </c>
    </row>
    <row r="8" spans="1:72" ht="13.95" customHeight="1" x14ac:dyDescent="0.3">
      <c r="A8" s="103" t="s">
        <v>157</v>
      </c>
      <c r="B8" s="105">
        <v>140</v>
      </c>
      <c r="C8" s="107">
        <v>6261</v>
      </c>
      <c r="D8" s="107">
        <v>4840</v>
      </c>
      <c r="E8" s="107">
        <v>876559</v>
      </c>
      <c r="F8" s="107">
        <v>1040</v>
      </c>
      <c r="G8" s="107">
        <v>44321</v>
      </c>
    </row>
    <row r="9" spans="1:72" ht="13.95" customHeight="1" x14ac:dyDescent="0.3">
      <c r="A9" s="103" t="s">
        <v>142</v>
      </c>
      <c r="B9" s="105">
        <v>140</v>
      </c>
      <c r="C9" s="106">
        <v>0.22142999999999999</v>
      </c>
      <c r="D9" s="106">
        <v>0.41670000000000001</v>
      </c>
      <c r="E9" s="106">
        <v>31</v>
      </c>
      <c r="F9" s="107">
        <v>0</v>
      </c>
      <c r="G9" s="106">
        <v>1</v>
      </c>
    </row>
    <row r="10" spans="1:72" ht="13.95" customHeight="1" x14ac:dyDescent="0.3">
      <c r="A10" s="103" t="s">
        <v>158</v>
      </c>
      <c r="B10" s="105">
        <v>140</v>
      </c>
      <c r="C10" s="106">
        <v>4.5017100000000001</v>
      </c>
      <c r="D10" s="106">
        <v>4.54467</v>
      </c>
      <c r="E10" s="106">
        <v>630.24</v>
      </c>
      <c r="F10" s="106">
        <v>0.42</v>
      </c>
      <c r="G10" s="106">
        <v>36.89</v>
      </c>
    </row>
    <row r="11" spans="1:72" ht="13.95" customHeight="1" x14ac:dyDescent="0.3">
      <c r="A11" s="103" t="s">
        <v>159</v>
      </c>
      <c r="B11" s="105">
        <v>140</v>
      </c>
      <c r="C11" s="107">
        <v>19511</v>
      </c>
      <c r="D11" s="107">
        <v>10034</v>
      </c>
      <c r="E11" s="107">
        <v>2731571</v>
      </c>
      <c r="F11" s="107">
        <v>6577</v>
      </c>
      <c r="G11" s="107">
        <v>65913</v>
      </c>
    </row>
    <row r="12" spans="1:72" ht="13.95" customHeight="1" x14ac:dyDescent="0.3">
      <c r="A12" s="103" t="s">
        <v>160</v>
      </c>
      <c r="B12" s="105">
        <v>140</v>
      </c>
      <c r="C12" s="106">
        <v>0.14860000000000001</v>
      </c>
      <c r="D12" s="106">
        <v>3.6949999999999997E-2</v>
      </c>
      <c r="E12" s="106">
        <v>20.804369999999999</v>
      </c>
      <c r="F12" s="106">
        <v>4.02E-2</v>
      </c>
      <c r="G12" s="106">
        <v>0.26529999999999998</v>
      </c>
    </row>
    <row r="13" spans="1:72" ht="13.95" customHeight="1" x14ac:dyDescent="0.3">
      <c r="A13" s="103" t="s">
        <v>161</v>
      </c>
      <c r="B13" s="105">
        <v>140</v>
      </c>
      <c r="C13" s="106">
        <v>0.12263</v>
      </c>
      <c r="D13" s="106">
        <v>2.5319999999999999E-2</v>
      </c>
      <c r="E13" s="106">
        <v>17.167819999999999</v>
      </c>
      <c r="F13" s="106">
        <v>7.3440000000000005E-2</v>
      </c>
      <c r="G13" s="106">
        <v>0.26591999999999999</v>
      </c>
    </row>
    <row r="14" spans="1:72" ht="13.95" customHeight="1" x14ac:dyDescent="0.3">
      <c r="A14" s="103" t="s">
        <v>162</v>
      </c>
      <c r="B14" s="105">
        <v>140</v>
      </c>
      <c r="C14" s="106">
        <v>0.44329000000000002</v>
      </c>
      <c r="D14" s="106">
        <v>6.7610000000000003E-2</v>
      </c>
      <c r="E14" s="106">
        <v>62.06033</v>
      </c>
      <c r="F14" s="106">
        <v>0.33348</v>
      </c>
      <c r="G14" s="106">
        <v>0.74792000000000003</v>
      </c>
    </row>
    <row r="15" spans="1:72" ht="13.95" customHeight="1" x14ac:dyDescent="0.3">
      <c r="A15" s="103" t="s">
        <v>163</v>
      </c>
      <c r="B15" s="105">
        <v>140</v>
      </c>
      <c r="C15" s="106">
        <v>0.12573999999999999</v>
      </c>
      <c r="D15" s="106">
        <v>1.8839999999999999E-2</v>
      </c>
      <c r="E15" s="106">
        <v>17.603449999999999</v>
      </c>
      <c r="F15" s="106">
        <v>6.046E-2</v>
      </c>
      <c r="G15" s="106">
        <v>0.16786000000000001</v>
      </c>
    </row>
    <row r="16" spans="1:72" ht="13.95" customHeight="1" x14ac:dyDescent="0.3">
      <c r="A16" s="103" t="s">
        <v>164</v>
      </c>
      <c r="B16" s="105">
        <v>140</v>
      </c>
      <c r="C16" s="106">
        <v>0.15972</v>
      </c>
      <c r="D16" s="106">
        <v>4.2209999999999998E-2</v>
      </c>
      <c r="E16" s="106">
        <v>22.360099999999999</v>
      </c>
      <c r="F16" s="106">
        <v>4.8430000000000001E-2</v>
      </c>
      <c r="G16" s="106">
        <v>0.28014</v>
      </c>
    </row>
    <row r="17" spans="1:7" ht="13.95" customHeight="1" x14ac:dyDescent="0.3">
      <c r="A17" s="103" t="s">
        <v>165</v>
      </c>
      <c r="B17" s="105">
        <v>140</v>
      </c>
      <c r="C17" s="106">
        <v>2.4979999999999999E-2</v>
      </c>
      <c r="D17" s="106">
        <v>1.24E-2</v>
      </c>
      <c r="E17" s="106">
        <v>3.4971399999999999</v>
      </c>
      <c r="F17" s="106">
        <v>3.0500000000000002E-3</v>
      </c>
      <c r="G17" s="106">
        <v>8.677E-2</v>
      </c>
    </row>
    <row r="18" spans="1:7" ht="13.95" customHeight="1" x14ac:dyDescent="0.3">
      <c r="A18" s="103" t="s">
        <v>166</v>
      </c>
      <c r="B18" s="105">
        <v>140</v>
      </c>
      <c r="C18" s="106">
        <v>0.2021</v>
      </c>
      <c r="D18" s="106">
        <v>4.7199999999999999E-2</v>
      </c>
      <c r="E18" s="106">
        <v>28.294560000000001</v>
      </c>
      <c r="F18" s="106">
        <v>7.2440000000000004E-2</v>
      </c>
      <c r="G18" s="106">
        <v>0.32380999999999999</v>
      </c>
    </row>
    <row r="19" spans="1:7" ht="13.95" customHeight="1" x14ac:dyDescent="0.3">
      <c r="A19" s="103" t="s">
        <v>167</v>
      </c>
      <c r="B19" s="105">
        <v>140</v>
      </c>
      <c r="C19" s="106">
        <v>0.29854000000000003</v>
      </c>
      <c r="D19" s="106">
        <v>8.2849999999999993E-2</v>
      </c>
      <c r="E19" s="106">
        <v>41.794989999999999</v>
      </c>
      <c r="F19" s="106">
        <v>0.17366000000000001</v>
      </c>
      <c r="G19" s="106">
        <v>0.63549999999999995</v>
      </c>
    </row>
    <row r="20" spans="1:7" ht="13.95" customHeight="1" x14ac:dyDescent="0.3">
      <c r="A20" s="103" t="s">
        <v>168</v>
      </c>
      <c r="B20" s="105">
        <v>140</v>
      </c>
      <c r="C20" s="106">
        <v>0.33933999999999997</v>
      </c>
      <c r="D20" s="106">
        <v>3.4979999999999997E-2</v>
      </c>
      <c r="E20" s="106">
        <v>47.507640000000002</v>
      </c>
      <c r="F20" s="106">
        <v>0.19867000000000001</v>
      </c>
      <c r="G20" s="106">
        <v>0.40061000000000002</v>
      </c>
    </row>
    <row r="21" spans="1:7" ht="13.95" customHeight="1" x14ac:dyDescent="0.3">
      <c r="A21" s="103" t="s">
        <v>169</v>
      </c>
      <c r="B21" s="105">
        <v>140</v>
      </c>
      <c r="C21" s="106">
        <v>0.15973999999999999</v>
      </c>
      <c r="D21" s="106">
        <v>4.2369999999999998E-2</v>
      </c>
      <c r="E21" s="106">
        <v>22.36364</v>
      </c>
      <c r="F21" s="106">
        <v>4.795E-2</v>
      </c>
      <c r="G21" s="106">
        <v>0.28014</v>
      </c>
    </row>
    <row r="22" spans="1:7" ht="13.95" customHeight="1" x14ac:dyDescent="0.3">
      <c r="A22" s="103" t="s">
        <v>170</v>
      </c>
      <c r="B22" s="105">
        <v>140</v>
      </c>
      <c r="C22" s="106">
        <v>2.836E-2</v>
      </c>
      <c r="D22" s="106">
        <v>3.934E-2</v>
      </c>
      <c r="E22" s="106">
        <v>3.97052</v>
      </c>
      <c r="F22" s="107">
        <v>0</v>
      </c>
      <c r="G22" s="106">
        <v>0.19066</v>
      </c>
    </row>
    <row r="23" spans="1:7" ht="13.95" customHeight="1" x14ac:dyDescent="0.3">
      <c r="A23" s="103" t="s">
        <v>171</v>
      </c>
      <c r="B23" s="105">
        <v>140</v>
      </c>
      <c r="C23" s="106">
        <v>1.093E-2</v>
      </c>
      <c r="D23" s="106">
        <v>3.9699999999999996E-3</v>
      </c>
      <c r="E23" s="106">
        <v>1.5307299999999999</v>
      </c>
      <c r="F23" s="106">
        <v>2.6199999999999999E-3</v>
      </c>
      <c r="G23" s="106">
        <v>2.3310000000000001E-2</v>
      </c>
    </row>
    <row r="24" spans="1:7" ht="13.95" customHeight="1" x14ac:dyDescent="0.3">
      <c r="A24" s="103" t="s">
        <v>172</v>
      </c>
      <c r="B24" s="105">
        <v>140</v>
      </c>
      <c r="C24" s="106">
        <v>0.37453999999999998</v>
      </c>
      <c r="D24" s="106">
        <v>8.6319999999999994E-2</v>
      </c>
      <c r="E24" s="106">
        <v>52.435409999999997</v>
      </c>
      <c r="F24" s="106">
        <v>0.18012</v>
      </c>
      <c r="G24" s="106">
        <v>0.63690999999999998</v>
      </c>
    </row>
    <row r="25" spans="1:7" ht="13.95" customHeight="1" x14ac:dyDescent="0.3">
      <c r="A25" s="103" t="s">
        <v>173</v>
      </c>
      <c r="B25" s="105">
        <v>140</v>
      </c>
      <c r="C25" s="106">
        <v>0.46990999999999999</v>
      </c>
      <c r="D25" s="106">
        <v>0.13693</v>
      </c>
      <c r="E25" s="106">
        <v>65.786969999999997</v>
      </c>
      <c r="F25" s="106">
        <v>0.13086999999999999</v>
      </c>
      <c r="G25" s="106">
        <v>0.73229</v>
      </c>
    </row>
    <row r="26" spans="1:7" ht="13.95" customHeight="1" x14ac:dyDescent="0.3">
      <c r="A26" s="103" t="s">
        <v>1189</v>
      </c>
      <c r="B26" s="105">
        <v>140</v>
      </c>
      <c r="C26" s="106">
        <v>4.5850000000000002E-2</v>
      </c>
      <c r="D26" s="106">
        <v>1.9050000000000001E-2</v>
      </c>
      <c r="E26" s="106">
        <v>6.4185800000000004</v>
      </c>
      <c r="F26" s="106">
        <v>1.3509999999999999E-2</v>
      </c>
      <c r="G26" s="106">
        <v>0.10926</v>
      </c>
    </row>
    <row r="27" spans="1:7" ht="13.95" customHeight="1" x14ac:dyDescent="0.3">
      <c r="A27" s="103" t="s">
        <v>175</v>
      </c>
      <c r="B27" s="105">
        <v>140</v>
      </c>
      <c r="C27" s="106">
        <v>7.0250000000000007E-2</v>
      </c>
      <c r="D27" s="106">
        <v>8.8020000000000001E-2</v>
      </c>
      <c r="E27" s="106">
        <v>9.8345099999999999</v>
      </c>
      <c r="F27" s="106">
        <v>1.023E-2</v>
      </c>
      <c r="G27" s="106">
        <v>0.49429000000000001</v>
      </c>
    </row>
    <row r="28" spans="1:7" ht="13.95" customHeight="1" x14ac:dyDescent="0.3">
      <c r="A28" s="103" t="s">
        <v>176</v>
      </c>
      <c r="B28" s="105">
        <v>140</v>
      </c>
      <c r="C28" s="106">
        <v>0.37724999999999997</v>
      </c>
      <c r="D28" s="106">
        <v>0.23626</v>
      </c>
      <c r="E28" s="106">
        <v>52.815350000000002</v>
      </c>
      <c r="F28" s="107">
        <v>0</v>
      </c>
      <c r="G28" s="106">
        <v>0.98175999999999997</v>
      </c>
    </row>
    <row r="29" spans="1:7" ht="13.95" customHeight="1" x14ac:dyDescent="0.3">
      <c r="A29" s="103" t="s">
        <v>177</v>
      </c>
      <c r="B29" s="105">
        <v>140</v>
      </c>
      <c r="C29" s="106">
        <v>0.34122000000000002</v>
      </c>
      <c r="D29" s="106">
        <v>0.19941</v>
      </c>
      <c r="E29" s="106">
        <v>47.771180000000001</v>
      </c>
      <c r="F29" s="106">
        <v>1.857E-2</v>
      </c>
      <c r="G29" s="106">
        <v>0.90239000000000003</v>
      </c>
    </row>
    <row r="30" spans="1:7" ht="13.95" customHeight="1" x14ac:dyDescent="0.3">
      <c r="A30" s="103" t="s">
        <v>178</v>
      </c>
      <c r="B30" s="105">
        <v>140</v>
      </c>
      <c r="C30" s="108">
        <v>9.5699999999999995E-5</v>
      </c>
      <c r="D30" s="108">
        <v>3.4370000000000001E-4</v>
      </c>
      <c r="E30" s="106">
        <v>1.3390000000000001E-2</v>
      </c>
      <c r="F30" s="107">
        <v>0</v>
      </c>
      <c r="G30" s="106">
        <v>2.8999999999999998E-3</v>
      </c>
    </row>
    <row r="31" spans="1:7" ht="13.95" customHeight="1" x14ac:dyDescent="0.3">
      <c r="A31" s="103" t="s">
        <v>179</v>
      </c>
      <c r="B31" s="105">
        <v>140</v>
      </c>
      <c r="C31" s="106">
        <v>0.28136</v>
      </c>
      <c r="D31" s="106">
        <v>0.19134000000000001</v>
      </c>
      <c r="E31" s="106">
        <v>39.390479999999997</v>
      </c>
      <c r="F31" s="107">
        <v>0</v>
      </c>
      <c r="G31" s="106">
        <v>0.85251999999999994</v>
      </c>
    </row>
    <row r="32" spans="1:7" ht="13.95" customHeight="1" x14ac:dyDescent="0.3">
      <c r="A32" s="103" t="s">
        <v>180</v>
      </c>
      <c r="B32" s="105">
        <v>140</v>
      </c>
      <c r="C32" s="106">
        <v>0.22305</v>
      </c>
      <c r="D32" s="106">
        <v>5.2389999999999999E-2</v>
      </c>
      <c r="E32" s="106">
        <v>31.22681</v>
      </c>
      <c r="F32" s="106">
        <v>8.0399999999999999E-2</v>
      </c>
      <c r="G32" s="106">
        <v>0.31663999999999998</v>
      </c>
    </row>
    <row r="33" spans="1:7" ht="13.95" customHeight="1" x14ac:dyDescent="0.3">
      <c r="A33" s="103" t="s">
        <v>587</v>
      </c>
      <c r="B33" s="105">
        <v>140</v>
      </c>
      <c r="C33" s="106">
        <v>0.31025000000000003</v>
      </c>
      <c r="D33" s="106">
        <v>0.12758</v>
      </c>
      <c r="E33" s="106">
        <v>43.435690000000001</v>
      </c>
      <c r="F33" s="106">
        <v>0.10124</v>
      </c>
      <c r="G33" s="106">
        <v>0.61178999999999994</v>
      </c>
    </row>
    <row r="34" spans="1:7" ht="13.95" customHeight="1" x14ac:dyDescent="0.3">
      <c r="A34" s="103" t="s">
        <v>183</v>
      </c>
      <c r="B34" s="105">
        <v>140</v>
      </c>
      <c r="C34" s="106">
        <v>0.46671000000000001</v>
      </c>
      <c r="D34" s="106">
        <v>0.16861999999999999</v>
      </c>
      <c r="E34" s="106">
        <v>65.338890000000006</v>
      </c>
      <c r="F34" s="106">
        <v>0.14096</v>
      </c>
      <c r="G34" s="106">
        <v>0.81023000000000001</v>
      </c>
    </row>
    <row r="35" spans="1:7" ht="13.95" customHeight="1" x14ac:dyDescent="0.3">
      <c r="A35" s="103" t="s">
        <v>185</v>
      </c>
      <c r="B35" s="105">
        <v>140</v>
      </c>
      <c r="C35" s="106">
        <v>0.30119000000000001</v>
      </c>
      <c r="D35" s="106">
        <v>0.10127</v>
      </c>
      <c r="E35" s="106">
        <v>42.16666</v>
      </c>
      <c r="F35" s="106">
        <v>0.11216</v>
      </c>
      <c r="G35" s="106">
        <v>0.59325000000000006</v>
      </c>
    </row>
    <row r="36" spans="1:7" ht="13.95" customHeight="1" x14ac:dyDescent="0.3">
      <c r="A36" s="103" t="s">
        <v>186</v>
      </c>
      <c r="B36" s="105">
        <v>140</v>
      </c>
      <c r="C36" s="106">
        <v>0.29672999999999999</v>
      </c>
      <c r="D36" s="106">
        <v>3.048E-2</v>
      </c>
      <c r="E36" s="106">
        <v>41.54289</v>
      </c>
      <c r="F36" s="106">
        <v>0.20698</v>
      </c>
      <c r="G36" s="106">
        <v>0.36498000000000003</v>
      </c>
    </row>
    <row r="37" spans="1:7" ht="13.95" customHeight="1" x14ac:dyDescent="0.3">
      <c r="A37" s="103" t="s">
        <v>187</v>
      </c>
      <c r="B37" s="105">
        <v>140</v>
      </c>
      <c r="C37" s="106">
        <v>0.16552</v>
      </c>
      <c r="D37" s="106">
        <v>3.5310000000000001E-2</v>
      </c>
      <c r="E37" s="106">
        <v>23.17313</v>
      </c>
      <c r="F37" s="106">
        <v>6.1010000000000002E-2</v>
      </c>
      <c r="G37" s="106">
        <v>0.22026999999999999</v>
      </c>
    </row>
    <row r="38" spans="1:7" ht="13.95" customHeight="1" x14ac:dyDescent="0.3">
      <c r="A38" s="103" t="s">
        <v>188</v>
      </c>
      <c r="B38" s="105">
        <v>140</v>
      </c>
      <c r="C38" s="106">
        <v>0.14302999999999999</v>
      </c>
      <c r="D38" s="106">
        <v>4.546E-2</v>
      </c>
      <c r="E38" s="106">
        <v>20.023669999999999</v>
      </c>
      <c r="F38" s="106">
        <v>1.754E-2</v>
      </c>
      <c r="G38" s="106">
        <v>0.24190999999999999</v>
      </c>
    </row>
    <row r="39" spans="1:7" ht="13.95" customHeight="1" x14ac:dyDescent="0.3">
      <c r="A39" s="103" t="s">
        <v>189</v>
      </c>
      <c r="B39" s="105">
        <v>140</v>
      </c>
      <c r="C39" s="106">
        <v>9.3490000000000004E-2</v>
      </c>
      <c r="D39" s="106">
        <v>5.0909999999999997E-2</v>
      </c>
      <c r="E39" s="106">
        <v>13.088150000000001</v>
      </c>
      <c r="F39" s="106">
        <v>6.8599999999999998E-3</v>
      </c>
      <c r="G39" s="106">
        <v>0.23674000000000001</v>
      </c>
    </row>
    <row r="40" spans="1:7" ht="13.95" customHeight="1" x14ac:dyDescent="0.3">
      <c r="A40" s="103" t="s">
        <v>190</v>
      </c>
      <c r="B40" s="105">
        <v>140</v>
      </c>
      <c r="C40" s="106">
        <v>2.4916399999999999</v>
      </c>
      <c r="D40" s="106">
        <v>0.39517999999999998</v>
      </c>
      <c r="E40" s="106">
        <v>348.83</v>
      </c>
      <c r="F40" s="106">
        <v>1.54</v>
      </c>
      <c r="G40" s="106">
        <v>3.44</v>
      </c>
    </row>
    <row r="41" spans="1:7" ht="13.95" customHeight="1" x14ac:dyDescent="0.3">
      <c r="A41" s="103" t="s">
        <v>193</v>
      </c>
      <c r="B41" s="105">
        <v>140</v>
      </c>
      <c r="C41" s="106">
        <v>0.15629000000000001</v>
      </c>
      <c r="D41" s="106">
        <v>6.0130000000000003E-2</v>
      </c>
      <c r="E41" s="106">
        <v>21.880389999999998</v>
      </c>
      <c r="F41" s="106">
        <v>5.425E-2</v>
      </c>
      <c r="G41" s="106">
        <v>0.30381999999999998</v>
      </c>
    </row>
    <row r="42" spans="1:7" ht="13.95" customHeight="1" x14ac:dyDescent="0.3">
      <c r="A42" s="103" t="s">
        <v>194</v>
      </c>
      <c r="B42" s="105">
        <v>140</v>
      </c>
      <c r="C42" s="106">
        <v>3.0949999999999998E-2</v>
      </c>
      <c r="D42" s="106">
        <v>2.444E-2</v>
      </c>
      <c r="E42" s="106">
        <v>4.3336100000000002</v>
      </c>
      <c r="F42" s="106">
        <v>2.99E-3</v>
      </c>
      <c r="G42" s="106">
        <v>0.19944000000000001</v>
      </c>
    </row>
    <row r="43" spans="1:7" ht="13.95" customHeight="1" x14ac:dyDescent="0.3">
      <c r="A43" s="103" t="s">
        <v>195</v>
      </c>
      <c r="B43" s="105">
        <v>140</v>
      </c>
      <c r="C43" s="106">
        <v>0.17446999999999999</v>
      </c>
      <c r="D43" s="106">
        <v>8.7419999999999998E-2</v>
      </c>
      <c r="E43" s="106">
        <v>24.42558</v>
      </c>
      <c r="F43" s="106">
        <v>3.6670000000000001E-2</v>
      </c>
      <c r="G43" s="106">
        <v>0.42826999999999998</v>
      </c>
    </row>
    <row r="44" spans="1:7" ht="13.95" customHeight="1" x14ac:dyDescent="0.3">
      <c r="A44" s="103" t="s">
        <v>196</v>
      </c>
      <c r="B44" s="105">
        <v>140</v>
      </c>
      <c r="C44" s="106">
        <v>0.11142000000000001</v>
      </c>
      <c r="D44" s="106">
        <v>3.091E-2</v>
      </c>
      <c r="E44" s="106">
        <v>15.59887</v>
      </c>
      <c r="F44" s="106">
        <v>3.9800000000000002E-2</v>
      </c>
      <c r="G44" s="106">
        <v>0.1915</v>
      </c>
    </row>
    <row r="45" spans="1:7" ht="13.95" customHeight="1" x14ac:dyDescent="0.3">
      <c r="A45" s="103" t="s">
        <v>197</v>
      </c>
      <c r="B45" s="105">
        <v>140</v>
      </c>
      <c r="C45" s="106">
        <v>0.51163000000000003</v>
      </c>
      <c r="D45" s="106">
        <v>0.14168</v>
      </c>
      <c r="E45" s="106">
        <v>71.628749999999997</v>
      </c>
      <c r="F45" s="106">
        <v>0.23635999999999999</v>
      </c>
      <c r="G45" s="106">
        <v>0.78359999999999996</v>
      </c>
    </row>
    <row r="46" spans="1:7" ht="13.95" customHeight="1" x14ac:dyDescent="0.3">
      <c r="A46" s="103" t="s">
        <v>1188</v>
      </c>
      <c r="B46" s="105">
        <v>140</v>
      </c>
      <c r="C46" s="106">
        <v>0.44218000000000002</v>
      </c>
      <c r="D46" s="106">
        <v>0.13500999999999999</v>
      </c>
      <c r="E46" s="106">
        <v>61.90484</v>
      </c>
      <c r="F46" s="106">
        <v>0.1966</v>
      </c>
      <c r="G46" s="106">
        <v>0.70869000000000004</v>
      </c>
    </row>
    <row r="47" spans="1:7" ht="13.95" customHeight="1" x14ac:dyDescent="0.3">
      <c r="A47" s="103" t="s">
        <v>1187</v>
      </c>
      <c r="B47" s="105">
        <v>140</v>
      </c>
      <c r="C47" s="106">
        <v>0.54259000000000002</v>
      </c>
      <c r="D47" s="106">
        <v>0.13305</v>
      </c>
      <c r="E47" s="106">
        <v>75.962350000000001</v>
      </c>
      <c r="F47" s="106">
        <v>0.27717999999999998</v>
      </c>
      <c r="G47" s="106">
        <v>0.79866999999999999</v>
      </c>
    </row>
    <row r="48" spans="1:7" ht="13.95" customHeight="1" x14ac:dyDescent="0.3">
      <c r="A48" s="103" t="s">
        <v>199</v>
      </c>
      <c r="B48" s="105">
        <v>140</v>
      </c>
      <c r="C48" s="106">
        <v>16.90429</v>
      </c>
      <c r="D48" s="106">
        <v>6.7130299999999998</v>
      </c>
      <c r="E48" s="107">
        <v>2367</v>
      </c>
      <c r="F48" s="106">
        <v>4.0999999999999996</v>
      </c>
      <c r="G48" s="106">
        <v>36.4</v>
      </c>
    </row>
    <row r="49" spans="1:7" ht="13.95" customHeight="1" x14ac:dyDescent="0.3">
      <c r="A49" s="103" t="s">
        <v>198</v>
      </c>
      <c r="B49" s="105">
        <v>140</v>
      </c>
      <c r="C49" s="107">
        <v>55248</v>
      </c>
      <c r="D49" s="107">
        <v>38739</v>
      </c>
      <c r="E49" s="107">
        <v>7734789</v>
      </c>
      <c r="F49" s="107">
        <v>25989</v>
      </c>
      <c r="G49" s="107">
        <v>308010</v>
      </c>
    </row>
    <row r="50" spans="1:7" ht="13.95" customHeight="1" x14ac:dyDescent="0.3">
      <c r="A50" s="103" t="s">
        <v>203</v>
      </c>
      <c r="B50" s="105">
        <v>140</v>
      </c>
      <c r="C50" s="106">
        <v>0.16928000000000001</v>
      </c>
      <c r="D50" s="106">
        <v>6.0569999999999999E-2</v>
      </c>
      <c r="E50" s="106">
        <v>23.698920000000001</v>
      </c>
      <c r="F50" s="106">
        <v>0.04</v>
      </c>
      <c r="G50" s="106">
        <v>0.34859000000000001</v>
      </c>
    </row>
    <row r="51" spans="1:7" ht="13.95" customHeight="1" x14ac:dyDescent="0.3">
      <c r="A51" s="103" t="s">
        <v>200</v>
      </c>
      <c r="B51" s="105">
        <v>140</v>
      </c>
      <c r="C51" s="106">
        <v>0.21052000000000001</v>
      </c>
      <c r="D51" s="106">
        <v>5.382E-2</v>
      </c>
      <c r="E51" s="106">
        <v>29.473240000000001</v>
      </c>
      <c r="F51" s="106">
        <v>5.8639999999999998E-2</v>
      </c>
      <c r="G51" s="106">
        <v>0.32724999999999999</v>
      </c>
    </row>
    <row r="52" spans="1:7" ht="13.95" customHeight="1" x14ac:dyDescent="0.3">
      <c r="A52" s="103" t="s">
        <v>201</v>
      </c>
      <c r="B52" s="105">
        <v>140</v>
      </c>
      <c r="C52" s="106">
        <v>0.30193999999999999</v>
      </c>
      <c r="D52" s="106">
        <v>4.589E-2</v>
      </c>
      <c r="E52" s="106">
        <v>42.270940000000003</v>
      </c>
      <c r="F52" s="106">
        <v>0.14505999999999999</v>
      </c>
      <c r="G52" s="106">
        <v>0.39166000000000001</v>
      </c>
    </row>
    <row r="53" spans="1:7" ht="13.95" customHeight="1" x14ac:dyDescent="0.3">
      <c r="A53" s="103" t="s">
        <v>1266</v>
      </c>
      <c r="B53" s="105">
        <v>140</v>
      </c>
      <c r="C53" s="106">
        <v>0.51246000000000003</v>
      </c>
      <c r="D53" s="106">
        <v>9.0859999999999996E-2</v>
      </c>
      <c r="E53" s="106">
        <v>71.74418</v>
      </c>
      <c r="F53" s="106">
        <v>0.20369999999999999</v>
      </c>
      <c r="G53" s="106">
        <v>0.67662</v>
      </c>
    </row>
    <row r="54" spans="1:7" ht="13.95" customHeight="1" x14ac:dyDescent="0.3">
      <c r="A54" s="103" t="s">
        <v>202</v>
      </c>
      <c r="B54" s="105">
        <v>140</v>
      </c>
      <c r="C54" s="106">
        <v>0.31839000000000001</v>
      </c>
      <c r="D54" s="106">
        <v>0.12132999999999999</v>
      </c>
      <c r="E54" s="106">
        <v>44.574820000000003</v>
      </c>
      <c r="F54" s="106">
        <v>0.12204</v>
      </c>
      <c r="G54" s="106">
        <v>0.72840000000000005</v>
      </c>
    </row>
    <row r="55" spans="1:7" ht="13.95" customHeight="1" x14ac:dyDescent="0.3">
      <c r="A55" s="103" t="s">
        <v>247</v>
      </c>
      <c r="B55" s="105">
        <v>140</v>
      </c>
      <c r="C55" s="106">
        <v>3.1029999999999999E-2</v>
      </c>
      <c r="D55" s="106">
        <v>1.218E-2</v>
      </c>
      <c r="E55" s="106">
        <v>4.3446199999999999</v>
      </c>
      <c r="F55" s="106">
        <v>1.0370000000000001E-2</v>
      </c>
      <c r="G55" s="106">
        <v>6.8290000000000003E-2</v>
      </c>
    </row>
    <row r="56" spans="1:7" ht="13.95" customHeight="1" x14ac:dyDescent="0.3">
      <c r="A56" s="103" t="s">
        <v>235</v>
      </c>
      <c r="B56" s="105">
        <v>140</v>
      </c>
      <c r="C56" s="106">
        <v>0.11003</v>
      </c>
      <c r="D56" s="106">
        <v>4.3639999999999998E-2</v>
      </c>
      <c r="E56" s="106">
        <v>15.404299999999999</v>
      </c>
      <c r="F56" s="106">
        <v>3.6020000000000003E-2</v>
      </c>
      <c r="G56" s="106">
        <v>0.24426</v>
      </c>
    </row>
    <row r="57" spans="1:7" ht="13.95" customHeight="1" x14ac:dyDescent="0.3">
      <c r="A57" s="103" t="s">
        <v>236</v>
      </c>
      <c r="B57" s="105">
        <v>140</v>
      </c>
      <c r="C57" s="106">
        <v>0.16980000000000001</v>
      </c>
      <c r="D57" s="106">
        <v>2.649E-2</v>
      </c>
      <c r="E57" s="106">
        <v>23.771339999999999</v>
      </c>
      <c r="F57" s="106">
        <v>0.10491</v>
      </c>
      <c r="G57" s="106">
        <v>0.26496999999999998</v>
      </c>
    </row>
    <row r="58" spans="1:7" ht="13.95" customHeight="1" x14ac:dyDescent="0.3">
      <c r="A58" s="103" t="s">
        <v>237</v>
      </c>
      <c r="B58" s="105">
        <v>140</v>
      </c>
      <c r="C58" s="106">
        <v>7.5029999999999999E-2</v>
      </c>
      <c r="D58" s="106">
        <v>2.6589999999999999E-2</v>
      </c>
      <c r="E58" s="106">
        <v>10.504060000000001</v>
      </c>
      <c r="F58" s="106">
        <v>2.613E-2</v>
      </c>
      <c r="G58" s="106">
        <v>0.16270000000000001</v>
      </c>
    </row>
    <row r="59" spans="1:7" ht="13.95" customHeight="1" x14ac:dyDescent="0.3">
      <c r="A59" s="103" t="s">
        <v>238</v>
      </c>
      <c r="B59" s="105">
        <v>140</v>
      </c>
      <c r="C59" s="106">
        <v>5.6599999999999998E-2</v>
      </c>
      <c r="D59" s="106">
        <v>1.5259999999999999E-2</v>
      </c>
      <c r="E59" s="106">
        <v>7.9238</v>
      </c>
      <c r="F59" s="106">
        <v>2.6110000000000001E-2</v>
      </c>
      <c r="G59" s="106">
        <v>0.11967</v>
      </c>
    </row>
    <row r="60" spans="1:7" ht="13.95" customHeight="1" x14ac:dyDescent="0.3">
      <c r="A60" s="103" t="s">
        <v>239</v>
      </c>
      <c r="B60" s="105">
        <v>140</v>
      </c>
      <c r="C60" s="106">
        <v>0.12948000000000001</v>
      </c>
      <c r="D60" s="106">
        <v>3.9E-2</v>
      </c>
      <c r="E60" s="106">
        <v>18.126799999999999</v>
      </c>
      <c r="F60" s="106">
        <v>5.9040000000000002E-2</v>
      </c>
      <c r="G60" s="106">
        <v>0.22588</v>
      </c>
    </row>
    <row r="61" spans="1:7" ht="13.95" customHeight="1" x14ac:dyDescent="0.3">
      <c r="A61" s="103" t="s">
        <v>240</v>
      </c>
      <c r="B61" s="105">
        <v>140</v>
      </c>
      <c r="C61" s="106">
        <v>5.4640000000000001E-2</v>
      </c>
      <c r="D61" s="106">
        <v>3.5869999999999999E-2</v>
      </c>
      <c r="E61" s="106">
        <v>7.6492800000000001</v>
      </c>
      <c r="F61" s="106">
        <v>1.2529999999999999E-2</v>
      </c>
      <c r="G61" s="106">
        <v>0.15909000000000001</v>
      </c>
    </row>
    <row r="62" spans="1:7" ht="13.95" customHeight="1" x14ac:dyDescent="0.3">
      <c r="A62" s="103" t="s">
        <v>241</v>
      </c>
      <c r="B62" s="105">
        <v>140</v>
      </c>
      <c r="C62" s="106">
        <v>0.23369000000000001</v>
      </c>
      <c r="D62" s="106">
        <v>4.9849999999999998E-2</v>
      </c>
      <c r="E62" s="106">
        <v>32.716529999999999</v>
      </c>
      <c r="F62" s="106">
        <v>0.11296</v>
      </c>
      <c r="G62" s="106">
        <v>0.33610000000000001</v>
      </c>
    </row>
    <row r="63" spans="1:7" ht="13.95" customHeight="1" x14ac:dyDescent="0.3">
      <c r="A63" s="103" t="s">
        <v>242</v>
      </c>
      <c r="B63" s="105">
        <v>140</v>
      </c>
      <c r="C63" s="106">
        <v>9.3179999999999999E-2</v>
      </c>
      <c r="D63" s="106">
        <v>5.1799999999999999E-2</v>
      </c>
      <c r="E63" s="106">
        <v>13.04585</v>
      </c>
      <c r="F63" s="106">
        <v>0.01</v>
      </c>
      <c r="G63" s="106">
        <v>0.22409000000000001</v>
      </c>
    </row>
    <row r="64" spans="1:7" ht="13.95" customHeight="1" x14ac:dyDescent="0.3">
      <c r="A64" s="103" t="s">
        <v>243</v>
      </c>
      <c r="B64" s="105">
        <v>140</v>
      </c>
      <c r="C64" s="106">
        <v>5.47E-3</v>
      </c>
      <c r="D64" s="106">
        <v>3.0200000000000001E-3</v>
      </c>
      <c r="E64" s="106">
        <v>0.76622000000000001</v>
      </c>
      <c r="F64" s="107">
        <v>0</v>
      </c>
      <c r="G64" s="106">
        <v>1.6219999999999998E-2</v>
      </c>
    </row>
    <row r="65" spans="1:72" ht="13.95" customHeight="1" x14ac:dyDescent="0.3">
      <c r="A65" s="103" t="s">
        <v>244</v>
      </c>
      <c r="B65" s="105">
        <v>140</v>
      </c>
      <c r="C65" s="106">
        <v>4.0869999999999997E-2</v>
      </c>
      <c r="D65" s="106">
        <v>3.4340000000000002E-2</v>
      </c>
      <c r="E65" s="106">
        <v>5.7216800000000001</v>
      </c>
      <c r="F65" s="106">
        <v>2.5899999999999999E-3</v>
      </c>
      <c r="G65" s="106">
        <v>0.15806000000000001</v>
      </c>
    </row>
    <row r="66" spans="1:72" ht="13.95" customHeight="1" x14ac:dyDescent="0.3">
      <c r="A66" s="103" t="s">
        <v>245</v>
      </c>
      <c r="B66" s="105">
        <v>140</v>
      </c>
      <c r="C66" s="106">
        <v>0.53896999999999995</v>
      </c>
      <c r="D66" s="106">
        <v>0.12864</v>
      </c>
      <c r="E66" s="106">
        <v>75.455780000000004</v>
      </c>
      <c r="F66" s="106">
        <v>0.25699</v>
      </c>
      <c r="G66" s="106">
        <v>0.77107000000000003</v>
      </c>
    </row>
    <row r="67" spans="1:72" ht="13.95" customHeight="1" x14ac:dyDescent="0.3">
      <c r="A67" s="103" t="s">
        <v>246</v>
      </c>
      <c r="B67" s="105">
        <v>140</v>
      </c>
      <c r="C67" s="106">
        <v>0.46084999999999998</v>
      </c>
      <c r="D67" s="106">
        <v>0.12878999999999999</v>
      </c>
      <c r="E67" s="106">
        <v>64.518690000000007</v>
      </c>
      <c r="F67" s="106">
        <v>0.22892999999999999</v>
      </c>
      <c r="G67" s="106">
        <v>0.74355000000000004</v>
      </c>
    </row>
    <row r="68" spans="1:72" ht="13.95" customHeight="1" x14ac:dyDescent="0.3">
      <c r="A68" s="103" t="s">
        <v>249</v>
      </c>
      <c r="B68" s="105">
        <v>140</v>
      </c>
      <c r="C68" s="106">
        <v>8.634E-2</v>
      </c>
      <c r="D68" s="106">
        <v>7.6109999999999997E-2</v>
      </c>
      <c r="E68" s="106">
        <v>12.088139999999999</v>
      </c>
      <c r="F68" s="106">
        <v>8.6300000000000005E-3</v>
      </c>
      <c r="G68" s="106">
        <v>0.34755000000000003</v>
      </c>
    </row>
    <row r="69" spans="1:72" ht="13.95" customHeight="1" x14ac:dyDescent="0.3">
      <c r="A69" s="103" t="s">
        <v>1191</v>
      </c>
      <c r="B69" s="105">
        <v>140</v>
      </c>
      <c r="C69" s="106">
        <v>0.11437</v>
      </c>
      <c r="D69" s="106">
        <v>0.13408</v>
      </c>
      <c r="E69" s="106">
        <v>16.01127</v>
      </c>
      <c r="F69" s="106">
        <v>1.108E-2</v>
      </c>
      <c r="G69" s="106">
        <v>0.72838000000000003</v>
      </c>
    </row>
    <row r="70" spans="1:72" ht="13.95" customHeight="1" x14ac:dyDescent="0.3">
      <c r="A70" s="103" t="s">
        <v>254</v>
      </c>
      <c r="B70" s="105">
        <v>140</v>
      </c>
      <c r="C70" s="106">
        <v>2.9399999999999999E-2</v>
      </c>
      <c r="D70" s="106">
        <v>2.5999999999999999E-2</v>
      </c>
      <c r="E70" s="106">
        <v>4.1162900000000002</v>
      </c>
      <c r="F70" s="106">
        <v>1.2199999999999999E-3</v>
      </c>
      <c r="G70" s="106">
        <v>0.12069000000000001</v>
      </c>
    </row>
    <row r="71" spans="1:72" ht="13.95" customHeight="1" x14ac:dyDescent="0.3">
      <c r="A71" s="103" t="s">
        <v>589</v>
      </c>
      <c r="B71" s="105">
        <v>140</v>
      </c>
      <c r="C71" s="106">
        <v>3.3059999999999999E-2</v>
      </c>
      <c r="D71" s="106">
        <v>1.153E-2</v>
      </c>
      <c r="E71" s="106">
        <v>4.6280799999999997</v>
      </c>
      <c r="F71" s="106">
        <v>6.6299999999999996E-3</v>
      </c>
      <c r="G71" s="106">
        <v>7.2690000000000005E-2</v>
      </c>
    </row>
    <row r="72" spans="1:72" ht="13.95" customHeight="1" x14ac:dyDescent="0.3">
      <c r="A72" s="103" t="s">
        <v>256</v>
      </c>
      <c r="B72" s="105">
        <v>140</v>
      </c>
      <c r="C72" s="106">
        <v>0.52005000000000001</v>
      </c>
      <c r="D72" s="106">
        <v>0.21809999999999999</v>
      </c>
      <c r="E72" s="106">
        <v>72.807469999999995</v>
      </c>
      <c r="F72" s="106">
        <v>3.3869999999999997E-2</v>
      </c>
      <c r="G72" s="106">
        <v>0.86938000000000004</v>
      </c>
    </row>
    <row r="73" spans="1:72" ht="13.95" customHeight="1" x14ac:dyDescent="0.3">
      <c r="A73" s="103" t="s">
        <v>1190</v>
      </c>
      <c r="B73" s="105">
        <v>140</v>
      </c>
      <c r="C73" s="106">
        <v>0.1069</v>
      </c>
      <c r="D73" s="106">
        <v>0.10693999999999999</v>
      </c>
      <c r="E73" s="106">
        <v>14.96669</v>
      </c>
      <c r="F73" s="106">
        <v>1.328E-2</v>
      </c>
      <c r="G73" s="106">
        <v>0.46640999999999999</v>
      </c>
    </row>
    <row r="74" spans="1:72" ht="13.95" customHeight="1" x14ac:dyDescent="0.3">
      <c r="A74" s="103" t="s">
        <v>1279</v>
      </c>
      <c r="B74" s="105">
        <v>140</v>
      </c>
      <c r="C74" s="106">
        <v>6.7960000000000007E-2</v>
      </c>
      <c r="D74" s="106">
        <v>5.008E-2</v>
      </c>
      <c r="E74" s="106">
        <v>9.5148399999999995</v>
      </c>
      <c r="F74" s="106">
        <v>1.025E-2</v>
      </c>
      <c r="G74" s="106">
        <v>0.23255000000000001</v>
      </c>
    </row>
    <row r="75" spans="1:72" ht="13.95" customHeight="1" x14ac:dyDescent="0.3">
      <c r="A75" s="103" t="s">
        <v>1192</v>
      </c>
      <c r="B75" s="105">
        <v>140</v>
      </c>
      <c r="C75" s="106">
        <v>3.091E-2</v>
      </c>
      <c r="D75" s="106">
        <v>3.2210000000000003E-2</v>
      </c>
      <c r="E75" s="106">
        <v>4.3271499999999996</v>
      </c>
      <c r="F75" s="106">
        <v>1E-3</v>
      </c>
      <c r="G75" s="106">
        <v>0.15343999999999999</v>
      </c>
    </row>
    <row r="76" spans="1:72" ht="13.95" customHeight="1" x14ac:dyDescent="0.3">
      <c r="A76" s="103" t="s">
        <v>585</v>
      </c>
      <c r="B76" s="105">
        <v>140</v>
      </c>
      <c r="C76" s="106">
        <v>0.52005000000000001</v>
      </c>
      <c r="D76" s="106">
        <v>0.21809999999999999</v>
      </c>
      <c r="E76" s="106">
        <v>72.807469999999995</v>
      </c>
      <c r="F76" s="106">
        <v>3.3869999999999997E-2</v>
      </c>
      <c r="G76" s="106">
        <v>0.86938000000000004</v>
      </c>
    </row>
    <row r="77" spans="1:72" ht="13.95" customHeight="1" x14ac:dyDescent="0.3">
      <c r="A77" s="103" t="s">
        <v>586</v>
      </c>
      <c r="B77" s="105">
        <v>140</v>
      </c>
      <c r="C77" s="106">
        <v>0.46486</v>
      </c>
      <c r="D77" s="106">
        <v>0.21959000000000001</v>
      </c>
      <c r="E77" s="106">
        <v>65.079899999999995</v>
      </c>
      <c r="F77" s="106">
        <v>0.11973</v>
      </c>
      <c r="G77" s="106">
        <v>0.94742999999999999</v>
      </c>
    </row>
    <row r="79" spans="1:72" ht="28.95" customHeight="1" x14ac:dyDescent="0.3">
      <c r="A79" s="484" t="s">
        <v>1280</v>
      </c>
      <c r="B79" s="484"/>
      <c r="C79" s="484"/>
      <c r="D79" s="484"/>
      <c r="E79" s="484"/>
      <c r="F79" s="484"/>
      <c r="G79" s="484"/>
      <c r="H79" s="484"/>
      <c r="I79" s="484"/>
      <c r="J79" s="484"/>
      <c r="K79" s="484"/>
      <c r="L79" s="484"/>
      <c r="M79" s="484"/>
      <c r="N79" s="484"/>
      <c r="O79" s="484"/>
      <c r="P79" s="484"/>
      <c r="Q79" s="484"/>
      <c r="R79" s="484"/>
      <c r="S79" s="484"/>
      <c r="T79" s="484"/>
      <c r="U79" s="484"/>
      <c r="V79" s="484"/>
      <c r="W79" s="484"/>
      <c r="X79" s="484"/>
      <c r="Y79" s="484"/>
      <c r="Z79" s="484"/>
      <c r="AA79" s="484"/>
      <c r="AB79" s="484"/>
      <c r="AC79" s="484"/>
      <c r="AD79" s="484"/>
      <c r="AE79" s="484"/>
      <c r="AF79" s="484"/>
      <c r="AG79" s="484"/>
      <c r="AH79" s="484"/>
      <c r="AI79" s="484"/>
      <c r="AJ79" s="484"/>
      <c r="AK79" s="484"/>
      <c r="AL79" s="484"/>
      <c r="AM79" s="484"/>
      <c r="AN79" s="484"/>
      <c r="AO79" s="484"/>
      <c r="AP79" s="484"/>
      <c r="AQ79" s="484"/>
      <c r="AR79" s="484"/>
      <c r="AS79" s="484"/>
      <c r="AT79" s="484"/>
      <c r="AU79" s="484"/>
      <c r="AV79" s="484"/>
      <c r="AW79" s="484"/>
      <c r="AX79" s="484"/>
      <c r="AY79" s="484"/>
      <c r="AZ79" s="484"/>
      <c r="BA79" s="484"/>
      <c r="BB79" s="484"/>
      <c r="BC79" s="484"/>
      <c r="BD79" s="484"/>
      <c r="BE79" s="484"/>
      <c r="BF79" s="484"/>
      <c r="BG79" s="484"/>
      <c r="BH79" s="484"/>
      <c r="BI79" s="484"/>
      <c r="BJ79" s="484"/>
      <c r="BK79" s="484"/>
      <c r="BL79" s="484"/>
      <c r="BM79" s="484"/>
      <c r="BN79" s="484"/>
      <c r="BO79" s="484"/>
      <c r="BP79" s="484"/>
      <c r="BQ79" s="484"/>
      <c r="BR79" s="484"/>
      <c r="BS79" s="484"/>
      <c r="BT79" s="484"/>
    </row>
    <row r="80" spans="1:72" ht="13.95" customHeight="1" x14ac:dyDescent="0.3">
      <c r="A80" s="109" t="s">
        <v>1281</v>
      </c>
      <c r="B80" s="104" t="s">
        <v>234</v>
      </c>
      <c r="C80" s="104" t="s">
        <v>157</v>
      </c>
      <c r="D80" s="104" t="s">
        <v>142</v>
      </c>
      <c r="E80" s="104" t="s">
        <v>158</v>
      </c>
      <c r="F80" s="104" t="s">
        <v>159</v>
      </c>
      <c r="G80" s="104" t="s">
        <v>160</v>
      </c>
      <c r="H80" s="104" t="s">
        <v>161</v>
      </c>
      <c r="I80" s="104" t="s">
        <v>162</v>
      </c>
      <c r="J80" s="104" t="s">
        <v>163</v>
      </c>
      <c r="K80" s="104" t="s">
        <v>164</v>
      </c>
      <c r="L80" s="104" t="s">
        <v>165</v>
      </c>
      <c r="M80" s="104" t="s">
        <v>166</v>
      </c>
      <c r="N80" s="104" t="s">
        <v>167</v>
      </c>
      <c r="O80" s="104" t="s">
        <v>168</v>
      </c>
      <c r="P80" s="104" t="s">
        <v>169</v>
      </c>
      <c r="Q80" s="104" t="s">
        <v>170</v>
      </c>
      <c r="R80" s="104" t="s">
        <v>171</v>
      </c>
      <c r="S80" s="104" t="s">
        <v>172</v>
      </c>
      <c r="T80" s="104" t="s">
        <v>173</v>
      </c>
      <c r="U80" s="104" t="s">
        <v>1189</v>
      </c>
      <c r="V80" s="104" t="s">
        <v>175</v>
      </c>
      <c r="W80" s="104" t="s">
        <v>176</v>
      </c>
      <c r="X80" s="104" t="s">
        <v>177</v>
      </c>
      <c r="Y80" s="104" t="s">
        <v>178</v>
      </c>
      <c r="Z80" s="104" t="s">
        <v>179</v>
      </c>
      <c r="AA80" s="104" t="s">
        <v>180</v>
      </c>
      <c r="AB80" s="104" t="s">
        <v>587</v>
      </c>
      <c r="AC80" s="104" t="s">
        <v>183</v>
      </c>
      <c r="AD80" s="104" t="s">
        <v>185</v>
      </c>
      <c r="AE80" s="104" t="s">
        <v>186</v>
      </c>
      <c r="AF80" s="104" t="s">
        <v>187</v>
      </c>
      <c r="AG80" s="104" t="s">
        <v>188</v>
      </c>
      <c r="AH80" s="104" t="s">
        <v>189</v>
      </c>
      <c r="AI80" s="104" t="s">
        <v>190</v>
      </c>
      <c r="AJ80" s="104" t="s">
        <v>193</v>
      </c>
      <c r="AK80" s="104" t="s">
        <v>194</v>
      </c>
      <c r="AL80" s="104" t="s">
        <v>195</v>
      </c>
      <c r="AM80" s="104" t="s">
        <v>196</v>
      </c>
      <c r="AN80" s="104" t="s">
        <v>197</v>
      </c>
      <c r="AO80" s="104" t="s">
        <v>1188</v>
      </c>
      <c r="AP80" s="104" t="s">
        <v>1187</v>
      </c>
      <c r="AQ80" s="104" t="s">
        <v>199</v>
      </c>
      <c r="AR80" s="104" t="s">
        <v>198</v>
      </c>
      <c r="AS80" s="104" t="s">
        <v>203</v>
      </c>
      <c r="AT80" s="104" t="s">
        <v>200</v>
      </c>
      <c r="AU80" s="104" t="s">
        <v>201</v>
      </c>
      <c r="AV80" s="104" t="s">
        <v>1266</v>
      </c>
      <c r="AW80" s="104" t="s">
        <v>202</v>
      </c>
      <c r="AX80" s="104" t="s">
        <v>247</v>
      </c>
      <c r="AY80" s="104" t="s">
        <v>235</v>
      </c>
      <c r="AZ80" s="104" t="s">
        <v>236</v>
      </c>
      <c r="BA80" s="104" t="s">
        <v>237</v>
      </c>
      <c r="BB80" s="104" t="s">
        <v>238</v>
      </c>
      <c r="BC80" s="104" t="s">
        <v>239</v>
      </c>
      <c r="BD80" s="104" t="s">
        <v>240</v>
      </c>
      <c r="BE80" s="104" t="s">
        <v>241</v>
      </c>
      <c r="BF80" s="104" t="s">
        <v>242</v>
      </c>
      <c r="BG80" s="104" t="s">
        <v>243</v>
      </c>
      <c r="BH80" s="104" t="s">
        <v>244</v>
      </c>
      <c r="BI80" s="104" t="s">
        <v>245</v>
      </c>
      <c r="BJ80" s="104" t="s">
        <v>246</v>
      </c>
      <c r="BK80" s="104" t="s">
        <v>249</v>
      </c>
      <c r="BL80" s="104" t="s">
        <v>1191</v>
      </c>
      <c r="BM80" s="104" t="s">
        <v>254</v>
      </c>
      <c r="BN80" s="104" t="s">
        <v>589</v>
      </c>
      <c r="BO80" s="104" t="s">
        <v>256</v>
      </c>
      <c r="BP80" s="104" t="s">
        <v>1190</v>
      </c>
      <c r="BQ80" s="104" t="s">
        <v>1279</v>
      </c>
      <c r="BR80" s="104" t="s">
        <v>1192</v>
      </c>
      <c r="BS80" s="104" t="s">
        <v>585</v>
      </c>
      <c r="BT80" s="104" t="s">
        <v>586</v>
      </c>
    </row>
    <row r="81" spans="1:72" ht="28.95" customHeight="1" x14ac:dyDescent="0.3">
      <c r="A81" s="103" t="s">
        <v>234</v>
      </c>
      <c r="B81" s="110" t="s">
        <v>1282</v>
      </c>
      <c r="C81" s="111" t="s">
        <v>1283</v>
      </c>
      <c r="D81" s="111" t="s">
        <v>1284</v>
      </c>
      <c r="E81" s="111" t="s">
        <v>1285</v>
      </c>
      <c r="F81" s="111" t="s">
        <v>1286</v>
      </c>
      <c r="G81" s="111" t="s">
        <v>1287</v>
      </c>
      <c r="H81" s="111" t="s">
        <v>1288</v>
      </c>
      <c r="I81" s="111" t="s">
        <v>1289</v>
      </c>
      <c r="J81" s="111" t="s">
        <v>1290</v>
      </c>
      <c r="K81" s="111" t="s">
        <v>1291</v>
      </c>
      <c r="L81" s="111" t="s">
        <v>1292</v>
      </c>
      <c r="M81" s="111" t="s">
        <v>1293</v>
      </c>
      <c r="N81" s="111" t="s">
        <v>1294</v>
      </c>
      <c r="O81" s="111" t="s">
        <v>1295</v>
      </c>
      <c r="P81" s="111" t="s">
        <v>1296</v>
      </c>
      <c r="Q81" s="111" t="s">
        <v>1297</v>
      </c>
      <c r="R81" s="111" t="s">
        <v>1298</v>
      </c>
      <c r="S81" s="111" t="s">
        <v>1299</v>
      </c>
      <c r="T81" s="111" t="s">
        <v>1300</v>
      </c>
      <c r="U81" s="111" t="s">
        <v>1301</v>
      </c>
      <c r="V81" s="111" t="s">
        <v>1302</v>
      </c>
      <c r="W81" s="111" t="s">
        <v>1303</v>
      </c>
      <c r="X81" s="111" t="s">
        <v>1304</v>
      </c>
      <c r="Y81" s="111" t="s">
        <v>1305</v>
      </c>
      <c r="Z81" s="111" t="s">
        <v>1306</v>
      </c>
      <c r="AA81" s="111" t="s">
        <v>1307</v>
      </c>
      <c r="AB81" s="111" t="s">
        <v>1308</v>
      </c>
      <c r="AC81" s="111" t="s">
        <v>1309</v>
      </c>
      <c r="AD81" s="111" t="s">
        <v>1310</v>
      </c>
      <c r="AE81" s="111" t="s">
        <v>1311</v>
      </c>
      <c r="AF81" s="111" t="s">
        <v>1312</v>
      </c>
      <c r="AG81" s="111" t="s">
        <v>1313</v>
      </c>
      <c r="AH81" s="111" t="s">
        <v>1314</v>
      </c>
      <c r="AI81" s="111" t="s">
        <v>1315</v>
      </c>
      <c r="AJ81" s="111" t="s">
        <v>1316</v>
      </c>
      <c r="AK81" s="111" t="s">
        <v>1317</v>
      </c>
      <c r="AL81" s="111" t="s">
        <v>1318</v>
      </c>
      <c r="AM81" s="111" t="s">
        <v>1319</v>
      </c>
      <c r="AN81" s="111" t="s">
        <v>1320</v>
      </c>
      <c r="AO81" s="111" t="s">
        <v>1321</v>
      </c>
      <c r="AP81" s="111" t="s">
        <v>1322</v>
      </c>
      <c r="AQ81" s="111" t="s">
        <v>1323</v>
      </c>
      <c r="AR81" s="111" t="s">
        <v>1324</v>
      </c>
      <c r="AS81" s="111" t="s">
        <v>1325</v>
      </c>
      <c r="AT81" s="111" t="s">
        <v>1326</v>
      </c>
      <c r="AU81" s="111" t="s">
        <v>1327</v>
      </c>
      <c r="AV81" s="111" t="s">
        <v>1328</v>
      </c>
      <c r="AW81" s="111" t="s">
        <v>1329</v>
      </c>
      <c r="AX81" s="111" t="s">
        <v>1330</v>
      </c>
      <c r="AY81" s="111" t="s">
        <v>1331</v>
      </c>
      <c r="AZ81" s="111" t="s">
        <v>1332</v>
      </c>
      <c r="BA81" s="111" t="s">
        <v>1333</v>
      </c>
      <c r="BB81" s="111" t="s">
        <v>1334</v>
      </c>
      <c r="BC81" s="111" t="s">
        <v>1335</v>
      </c>
      <c r="BD81" s="111" t="s">
        <v>1336</v>
      </c>
      <c r="BE81" s="111" t="s">
        <v>1337</v>
      </c>
      <c r="BF81" s="111" t="s">
        <v>1338</v>
      </c>
      <c r="BG81" s="111" t="s">
        <v>1339</v>
      </c>
      <c r="BH81" s="111" t="s">
        <v>1340</v>
      </c>
      <c r="BI81" s="111" t="s">
        <v>1341</v>
      </c>
      <c r="BJ81" s="111" t="s">
        <v>1342</v>
      </c>
      <c r="BK81" s="111" t="s">
        <v>1343</v>
      </c>
      <c r="BL81" s="111" t="s">
        <v>1344</v>
      </c>
      <c r="BM81" s="111" t="s">
        <v>1345</v>
      </c>
      <c r="BN81" s="111" t="s">
        <v>1346</v>
      </c>
      <c r="BO81" s="111" t="s">
        <v>1347</v>
      </c>
      <c r="BP81" s="111" t="s">
        <v>1348</v>
      </c>
      <c r="BQ81" s="111" t="s">
        <v>1349</v>
      </c>
      <c r="BR81" s="111" t="s">
        <v>1350</v>
      </c>
      <c r="BS81" s="111" t="s">
        <v>1347</v>
      </c>
      <c r="BT81" s="111" t="s">
        <v>1351</v>
      </c>
    </row>
    <row r="82" spans="1:72" ht="28.95" customHeight="1" x14ac:dyDescent="0.3">
      <c r="A82" s="103" t="s">
        <v>157</v>
      </c>
      <c r="B82" s="111" t="s">
        <v>1283</v>
      </c>
      <c r="C82" s="110" t="s">
        <v>1282</v>
      </c>
      <c r="D82" s="111" t="s">
        <v>1352</v>
      </c>
      <c r="E82" s="111" t="s">
        <v>1353</v>
      </c>
      <c r="F82" s="111" t="s">
        <v>1354</v>
      </c>
      <c r="G82" s="111" t="s">
        <v>1355</v>
      </c>
      <c r="H82" s="111" t="s">
        <v>1356</v>
      </c>
      <c r="I82" s="111" t="s">
        <v>1357</v>
      </c>
      <c r="J82" s="111" t="s">
        <v>1358</v>
      </c>
      <c r="K82" s="111" t="s">
        <v>1359</v>
      </c>
      <c r="L82" s="111" t="s">
        <v>1360</v>
      </c>
      <c r="M82" s="111" t="s">
        <v>1361</v>
      </c>
      <c r="N82" s="111" t="s">
        <v>1362</v>
      </c>
      <c r="O82" s="111" t="s">
        <v>1363</v>
      </c>
      <c r="P82" s="111" t="s">
        <v>1364</v>
      </c>
      <c r="Q82" s="111" t="s">
        <v>1365</v>
      </c>
      <c r="R82" s="111" t="s">
        <v>1366</v>
      </c>
      <c r="S82" s="111" t="s">
        <v>1367</v>
      </c>
      <c r="T82" s="111" t="s">
        <v>1368</v>
      </c>
      <c r="U82" s="111" t="s">
        <v>1369</v>
      </c>
      <c r="V82" s="111" t="s">
        <v>1370</v>
      </c>
      <c r="W82" s="111" t="s">
        <v>1371</v>
      </c>
      <c r="X82" s="111" t="s">
        <v>1372</v>
      </c>
      <c r="Y82" s="111" t="s">
        <v>1373</v>
      </c>
      <c r="Z82" s="111" t="s">
        <v>1374</v>
      </c>
      <c r="AA82" s="111" t="s">
        <v>1375</v>
      </c>
      <c r="AB82" s="111" t="s">
        <v>1376</v>
      </c>
      <c r="AC82" s="111" t="s">
        <v>1377</v>
      </c>
      <c r="AD82" s="111" t="s">
        <v>1378</v>
      </c>
      <c r="AE82" s="111" t="s">
        <v>1379</v>
      </c>
      <c r="AF82" s="111" t="s">
        <v>1380</v>
      </c>
      <c r="AG82" s="111" t="s">
        <v>1381</v>
      </c>
      <c r="AH82" s="111" t="s">
        <v>1382</v>
      </c>
      <c r="AI82" s="111" t="s">
        <v>1383</v>
      </c>
      <c r="AJ82" s="111" t="s">
        <v>1384</v>
      </c>
      <c r="AK82" s="111" t="s">
        <v>1385</v>
      </c>
      <c r="AL82" s="111" t="s">
        <v>1386</v>
      </c>
      <c r="AM82" s="111" t="s">
        <v>1387</v>
      </c>
      <c r="AN82" s="111" t="s">
        <v>1388</v>
      </c>
      <c r="AO82" s="111" t="s">
        <v>1389</v>
      </c>
      <c r="AP82" s="111" t="s">
        <v>1390</v>
      </c>
      <c r="AQ82" s="111" t="s">
        <v>1391</v>
      </c>
      <c r="AR82" s="111" t="s">
        <v>1392</v>
      </c>
      <c r="AS82" s="111" t="s">
        <v>1393</v>
      </c>
      <c r="AT82" s="111" t="s">
        <v>1394</v>
      </c>
      <c r="AU82" s="111" t="s">
        <v>1395</v>
      </c>
      <c r="AV82" s="111" t="s">
        <v>1396</v>
      </c>
      <c r="AW82" s="111" t="s">
        <v>1397</v>
      </c>
      <c r="AX82" s="111" t="s">
        <v>1398</v>
      </c>
      <c r="AY82" s="111" t="s">
        <v>1399</v>
      </c>
      <c r="AZ82" s="111" t="s">
        <v>1400</v>
      </c>
      <c r="BA82" s="111" t="s">
        <v>1401</v>
      </c>
      <c r="BB82" s="111" t="s">
        <v>1402</v>
      </c>
      <c r="BC82" s="111" t="s">
        <v>1403</v>
      </c>
      <c r="BD82" s="111" t="s">
        <v>1404</v>
      </c>
      <c r="BE82" s="111" t="s">
        <v>1405</v>
      </c>
      <c r="BF82" s="111" t="s">
        <v>1406</v>
      </c>
      <c r="BG82" s="111" t="s">
        <v>1407</v>
      </c>
      <c r="BH82" s="111" t="s">
        <v>1408</v>
      </c>
      <c r="BI82" s="111" t="s">
        <v>1409</v>
      </c>
      <c r="BJ82" s="111" t="s">
        <v>1410</v>
      </c>
      <c r="BK82" s="111" t="s">
        <v>1411</v>
      </c>
      <c r="BL82" s="111" t="s">
        <v>1412</v>
      </c>
      <c r="BM82" s="111" t="s">
        <v>1413</v>
      </c>
      <c r="BN82" s="111" t="s">
        <v>1414</v>
      </c>
      <c r="BO82" s="111" t="s">
        <v>1415</v>
      </c>
      <c r="BP82" s="111" t="s">
        <v>1416</v>
      </c>
      <c r="BQ82" s="111" t="s">
        <v>1417</v>
      </c>
      <c r="BR82" s="111" t="s">
        <v>1418</v>
      </c>
      <c r="BS82" s="111" t="s">
        <v>1415</v>
      </c>
      <c r="BT82" s="111" t="s">
        <v>1419</v>
      </c>
    </row>
    <row r="83" spans="1:72" ht="28.95" customHeight="1" x14ac:dyDescent="0.3">
      <c r="A83" s="103" t="s">
        <v>142</v>
      </c>
      <c r="B83" s="111" t="s">
        <v>1284</v>
      </c>
      <c r="C83" s="111" t="s">
        <v>1352</v>
      </c>
      <c r="D83" s="110" t="s">
        <v>1282</v>
      </c>
      <c r="E83" s="111" t="s">
        <v>1420</v>
      </c>
      <c r="F83" s="111" t="s">
        <v>1421</v>
      </c>
      <c r="G83" s="111" t="s">
        <v>1422</v>
      </c>
      <c r="H83" s="111" t="s">
        <v>1423</v>
      </c>
      <c r="I83" s="111" t="s">
        <v>1424</v>
      </c>
      <c r="J83" s="111" t="s">
        <v>1425</v>
      </c>
      <c r="K83" s="111" t="s">
        <v>1426</v>
      </c>
      <c r="L83" s="111" t="s">
        <v>1427</v>
      </c>
      <c r="M83" s="111" t="s">
        <v>1428</v>
      </c>
      <c r="N83" s="111" t="s">
        <v>1429</v>
      </c>
      <c r="O83" s="111" t="s">
        <v>1430</v>
      </c>
      <c r="P83" s="111" t="s">
        <v>1431</v>
      </c>
      <c r="Q83" s="111" t="s">
        <v>1432</v>
      </c>
      <c r="R83" s="111" t="s">
        <v>1433</v>
      </c>
      <c r="S83" s="111" t="s">
        <v>1434</v>
      </c>
      <c r="T83" s="111" t="s">
        <v>1435</v>
      </c>
      <c r="U83" s="111" t="s">
        <v>1436</v>
      </c>
      <c r="V83" s="111" t="s">
        <v>1437</v>
      </c>
      <c r="W83" s="111" t="s">
        <v>1438</v>
      </c>
      <c r="X83" s="111" t="s">
        <v>1439</v>
      </c>
      <c r="Y83" s="111" t="s">
        <v>1440</v>
      </c>
      <c r="Z83" s="111" t="s">
        <v>1441</v>
      </c>
      <c r="AA83" s="111" t="s">
        <v>1442</v>
      </c>
      <c r="AB83" s="111" t="s">
        <v>1443</v>
      </c>
      <c r="AC83" s="111" t="s">
        <v>1444</v>
      </c>
      <c r="AD83" s="111" t="s">
        <v>1445</v>
      </c>
      <c r="AE83" s="111" t="s">
        <v>1446</v>
      </c>
      <c r="AF83" s="111" t="s">
        <v>1447</v>
      </c>
      <c r="AG83" s="111" t="s">
        <v>1448</v>
      </c>
      <c r="AH83" s="111" t="s">
        <v>1449</v>
      </c>
      <c r="AI83" s="111" t="s">
        <v>1450</v>
      </c>
      <c r="AJ83" s="111" t="s">
        <v>1451</v>
      </c>
      <c r="AK83" s="111" t="s">
        <v>1452</v>
      </c>
      <c r="AL83" s="111" t="s">
        <v>1453</v>
      </c>
      <c r="AM83" s="111" t="s">
        <v>1454</v>
      </c>
      <c r="AN83" s="111" t="s">
        <v>1455</v>
      </c>
      <c r="AO83" s="111" t="s">
        <v>1456</v>
      </c>
      <c r="AP83" s="111" t="s">
        <v>1457</v>
      </c>
      <c r="AQ83" s="111" t="s">
        <v>1458</v>
      </c>
      <c r="AR83" s="111" t="s">
        <v>1459</v>
      </c>
      <c r="AS83" s="111" t="s">
        <v>1460</v>
      </c>
      <c r="AT83" s="111" t="s">
        <v>1461</v>
      </c>
      <c r="AU83" s="111" t="s">
        <v>1462</v>
      </c>
      <c r="AV83" s="111" t="s">
        <v>1463</v>
      </c>
      <c r="AW83" s="111" t="s">
        <v>1464</v>
      </c>
      <c r="AX83" s="111" t="s">
        <v>1465</v>
      </c>
      <c r="AY83" s="111" t="s">
        <v>1466</v>
      </c>
      <c r="AZ83" s="111" t="s">
        <v>1467</v>
      </c>
      <c r="BA83" s="111" t="s">
        <v>1468</v>
      </c>
      <c r="BB83" s="111" t="s">
        <v>1469</v>
      </c>
      <c r="BC83" s="111" t="s">
        <v>1470</v>
      </c>
      <c r="BD83" s="111" t="s">
        <v>1471</v>
      </c>
      <c r="BE83" s="111" t="s">
        <v>1472</v>
      </c>
      <c r="BF83" s="111" t="s">
        <v>1473</v>
      </c>
      <c r="BG83" s="111" t="s">
        <v>1474</v>
      </c>
      <c r="BH83" s="111" t="s">
        <v>1475</v>
      </c>
      <c r="BI83" s="111" t="s">
        <v>1476</v>
      </c>
      <c r="BJ83" s="111" t="s">
        <v>1477</v>
      </c>
      <c r="BK83" s="111" t="s">
        <v>1478</v>
      </c>
      <c r="BL83" s="111" t="s">
        <v>1479</v>
      </c>
      <c r="BM83" s="111" t="s">
        <v>1480</v>
      </c>
      <c r="BN83" s="111" t="s">
        <v>1481</v>
      </c>
      <c r="BO83" s="111" t="s">
        <v>1482</v>
      </c>
      <c r="BP83" s="111" t="s">
        <v>1483</v>
      </c>
      <c r="BQ83" s="111" t="s">
        <v>1484</v>
      </c>
      <c r="BR83" s="111" t="s">
        <v>1485</v>
      </c>
      <c r="BS83" s="111" t="s">
        <v>1482</v>
      </c>
      <c r="BT83" s="111" t="s">
        <v>1486</v>
      </c>
    </row>
    <row r="84" spans="1:72" ht="28.95" customHeight="1" x14ac:dyDescent="0.3">
      <c r="A84" s="103" t="s">
        <v>158</v>
      </c>
      <c r="B84" s="111" t="s">
        <v>1285</v>
      </c>
      <c r="C84" s="111" t="s">
        <v>1353</v>
      </c>
      <c r="D84" s="111" t="s">
        <v>1420</v>
      </c>
      <c r="E84" s="110" t="s">
        <v>1282</v>
      </c>
      <c r="F84" s="111" t="s">
        <v>1487</v>
      </c>
      <c r="G84" s="111" t="s">
        <v>1488</v>
      </c>
      <c r="H84" s="111" t="s">
        <v>1489</v>
      </c>
      <c r="I84" s="111" t="s">
        <v>1490</v>
      </c>
      <c r="J84" s="111" t="s">
        <v>1491</v>
      </c>
      <c r="K84" s="111" t="s">
        <v>1492</v>
      </c>
      <c r="L84" s="111" t="s">
        <v>1493</v>
      </c>
      <c r="M84" s="111" t="s">
        <v>1494</v>
      </c>
      <c r="N84" s="111" t="s">
        <v>1495</v>
      </c>
      <c r="O84" s="111" t="s">
        <v>1496</v>
      </c>
      <c r="P84" s="111" t="s">
        <v>1497</v>
      </c>
      <c r="Q84" s="111" t="s">
        <v>1498</v>
      </c>
      <c r="R84" s="111" t="s">
        <v>1499</v>
      </c>
      <c r="S84" s="111" t="s">
        <v>1500</v>
      </c>
      <c r="T84" s="111" t="s">
        <v>1501</v>
      </c>
      <c r="U84" s="111" t="s">
        <v>1502</v>
      </c>
      <c r="V84" s="111" t="s">
        <v>1503</v>
      </c>
      <c r="W84" s="111" t="s">
        <v>1504</v>
      </c>
      <c r="X84" s="111" t="s">
        <v>1505</v>
      </c>
      <c r="Y84" s="111" t="s">
        <v>1506</v>
      </c>
      <c r="Z84" s="111" t="s">
        <v>1507</v>
      </c>
      <c r="AA84" s="111" t="s">
        <v>1508</v>
      </c>
      <c r="AB84" s="111" t="s">
        <v>1509</v>
      </c>
      <c r="AC84" s="111" t="s">
        <v>1510</v>
      </c>
      <c r="AD84" s="111" t="s">
        <v>1511</v>
      </c>
      <c r="AE84" s="111" t="s">
        <v>1512</v>
      </c>
      <c r="AF84" s="111" t="s">
        <v>1513</v>
      </c>
      <c r="AG84" s="111" t="s">
        <v>1514</v>
      </c>
      <c r="AH84" s="111" t="s">
        <v>1515</v>
      </c>
      <c r="AI84" s="111" t="s">
        <v>1516</v>
      </c>
      <c r="AJ84" s="111" t="s">
        <v>1517</v>
      </c>
      <c r="AK84" s="111" t="s">
        <v>1518</v>
      </c>
      <c r="AL84" s="111" t="s">
        <v>1519</v>
      </c>
      <c r="AM84" s="111" t="s">
        <v>1520</v>
      </c>
      <c r="AN84" s="111" t="s">
        <v>1521</v>
      </c>
      <c r="AO84" s="111" t="s">
        <v>1522</v>
      </c>
      <c r="AP84" s="111" t="s">
        <v>1523</v>
      </c>
      <c r="AQ84" s="111" t="s">
        <v>1524</v>
      </c>
      <c r="AR84" s="111" t="s">
        <v>1525</v>
      </c>
      <c r="AS84" s="111" t="s">
        <v>1526</v>
      </c>
      <c r="AT84" s="111" t="s">
        <v>1527</v>
      </c>
      <c r="AU84" s="111" t="s">
        <v>1528</v>
      </c>
      <c r="AV84" s="111" t="s">
        <v>1529</v>
      </c>
      <c r="AW84" s="111" t="s">
        <v>1530</v>
      </c>
      <c r="AX84" s="111" t="s">
        <v>1531</v>
      </c>
      <c r="AY84" s="111" t="s">
        <v>1532</v>
      </c>
      <c r="AZ84" s="111" t="s">
        <v>1533</v>
      </c>
      <c r="BA84" s="111" t="s">
        <v>1534</v>
      </c>
      <c r="BB84" s="111" t="s">
        <v>1535</v>
      </c>
      <c r="BC84" s="111" t="s">
        <v>1536</v>
      </c>
      <c r="BD84" s="111" t="s">
        <v>1537</v>
      </c>
      <c r="BE84" s="111" t="s">
        <v>1538</v>
      </c>
      <c r="BF84" s="111" t="s">
        <v>1539</v>
      </c>
      <c r="BG84" s="111" t="s">
        <v>1540</v>
      </c>
      <c r="BH84" s="111" t="s">
        <v>1541</v>
      </c>
      <c r="BI84" s="111" t="s">
        <v>1542</v>
      </c>
      <c r="BJ84" s="111" t="s">
        <v>1543</v>
      </c>
      <c r="BK84" s="111" t="s">
        <v>1544</v>
      </c>
      <c r="BL84" s="111" t="s">
        <v>1545</v>
      </c>
      <c r="BM84" s="111" t="s">
        <v>1546</v>
      </c>
      <c r="BN84" s="111" t="s">
        <v>1547</v>
      </c>
      <c r="BO84" s="111" t="s">
        <v>1548</v>
      </c>
      <c r="BP84" s="111" t="s">
        <v>1549</v>
      </c>
      <c r="BQ84" s="111" t="s">
        <v>1550</v>
      </c>
      <c r="BR84" s="111" t="s">
        <v>1551</v>
      </c>
      <c r="BS84" s="111" t="s">
        <v>1548</v>
      </c>
      <c r="BT84" s="111" t="s">
        <v>1552</v>
      </c>
    </row>
    <row r="85" spans="1:72" ht="28.95" customHeight="1" x14ac:dyDescent="0.3">
      <c r="A85" s="103" t="s">
        <v>159</v>
      </c>
      <c r="B85" s="111" t="s">
        <v>1286</v>
      </c>
      <c r="C85" s="111" t="s">
        <v>1354</v>
      </c>
      <c r="D85" s="111" t="s">
        <v>1421</v>
      </c>
      <c r="E85" s="111" t="s">
        <v>1487</v>
      </c>
      <c r="F85" s="110" t="s">
        <v>1282</v>
      </c>
      <c r="G85" s="111" t="s">
        <v>1553</v>
      </c>
      <c r="H85" s="111" t="s">
        <v>1554</v>
      </c>
      <c r="I85" s="111" t="s">
        <v>1555</v>
      </c>
      <c r="J85" s="111" t="s">
        <v>1556</v>
      </c>
      <c r="K85" s="111" t="s">
        <v>1557</v>
      </c>
      <c r="L85" s="111" t="s">
        <v>1558</v>
      </c>
      <c r="M85" s="111" t="s">
        <v>1559</v>
      </c>
      <c r="N85" s="111" t="s">
        <v>1560</v>
      </c>
      <c r="O85" s="111" t="s">
        <v>1561</v>
      </c>
      <c r="P85" s="111" t="s">
        <v>1562</v>
      </c>
      <c r="Q85" s="111" t="s">
        <v>1563</v>
      </c>
      <c r="R85" s="111" t="s">
        <v>1564</v>
      </c>
      <c r="S85" s="111" t="s">
        <v>1565</v>
      </c>
      <c r="T85" s="111" t="s">
        <v>1566</v>
      </c>
      <c r="U85" s="111" t="s">
        <v>1567</v>
      </c>
      <c r="V85" s="111" t="s">
        <v>1568</v>
      </c>
      <c r="W85" s="111" t="s">
        <v>1569</v>
      </c>
      <c r="X85" s="111" t="s">
        <v>1570</v>
      </c>
      <c r="Y85" s="111" t="s">
        <v>1571</v>
      </c>
      <c r="Z85" s="111" t="s">
        <v>1572</v>
      </c>
      <c r="AA85" s="111" t="s">
        <v>1573</v>
      </c>
      <c r="AB85" s="111" t="s">
        <v>1574</v>
      </c>
      <c r="AC85" s="111" t="s">
        <v>1575</v>
      </c>
      <c r="AD85" s="111" t="s">
        <v>1576</v>
      </c>
      <c r="AE85" s="111" t="s">
        <v>1577</v>
      </c>
      <c r="AF85" s="111" t="s">
        <v>1578</v>
      </c>
      <c r="AG85" s="111" t="s">
        <v>1314</v>
      </c>
      <c r="AH85" s="111" t="s">
        <v>1579</v>
      </c>
      <c r="AI85" s="111" t="s">
        <v>1580</v>
      </c>
      <c r="AJ85" s="111" t="s">
        <v>1581</v>
      </c>
      <c r="AK85" s="111" t="s">
        <v>1582</v>
      </c>
      <c r="AL85" s="111" t="s">
        <v>1583</v>
      </c>
      <c r="AM85" s="111" t="s">
        <v>1584</v>
      </c>
      <c r="AN85" s="111" t="s">
        <v>1585</v>
      </c>
      <c r="AO85" s="111" t="s">
        <v>1586</v>
      </c>
      <c r="AP85" s="111" t="s">
        <v>1587</v>
      </c>
      <c r="AQ85" s="111" t="s">
        <v>1588</v>
      </c>
      <c r="AR85" s="111" t="s">
        <v>1589</v>
      </c>
      <c r="AS85" s="111" t="s">
        <v>1590</v>
      </c>
      <c r="AT85" s="111" t="s">
        <v>1591</v>
      </c>
      <c r="AU85" s="111" t="s">
        <v>1592</v>
      </c>
      <c r="AV85" s="111" t="s">
        <v>1593</v>
      </c>
      <c r="AW85" s="111" t="s">
        <v>1594</v>
      </c>
      <c r="AX85" s="111" t="s">
        <v>1595</v>
      </c>
      <c r="AY85" s="111" t="s">
        <v>1596</v>
      </c>
      <c r="AZ85" s="111" t="s">
        <v>1597</v>
      </c>
      <c r="BA85" s="111" t="s">
        <v>1598</v>
      </c>
      <c r="BB85" s="111" t="s">
        <v>1599</v>
      </c>
      <c r="BC85" s="111" t="s">
        <v>1600</v>
      </c>
      <c r="BD85" s="111" t="s">
        <v>1601</v>
      </c>
      <c r="BE85" s="111" t="s">
        <v>1602</v>
      </c>
      <c r="BF85" s="111" t="s">
        <v>1603</v>
      </c>
      <c r="BG85" s="111" t="s">
        <v>1604</v>
      </c>
      <c r="BH85" s="111" t="s">
        <v>1605</v>
      </c>
      <c r="BI85" s="111" t="s">
        <v>1606</v>
      </c>
      <c r="BJ85" s="111" t="s">
        <v>1607</v>
      </c>
      <c r="BK85" s="111" t="s">
        <v>1608</v>
      </c>
      <c r="BL85" s="111" t="s">
        <v>1609</v>
      </c>
      <c r="BM85" s="111" t="s">
        <v>1610</v>
      </c>
      <c r="BN85" s="111" t="s">
        <v>1611</v>
      </c>
      <c r="BO85" s="111" t="s">
        <v>1612</v>
      </c>
      <c r="BP85" s="111" t="s">
        <v>1613</v>
      </c>
      <c r="BQ85" s="111" t="s">
        <v>1614</v>
      </c>
      <c r="BR85" s="111" t="s">
        <v>1615</v>
      </c>
      <c r="BS85" s="111" t="s">
        <v>1612</v>
      </c>
      <c r="BT85" s="111" t="s">
        <v>1616</v>
      </c>
    </row>
    <row r="86" spans="1:72" ht="28.95" customHeight="1" x14ac:dyDescent="0.3">
      <c r="A86" s="103" t="s">
        <v>160</v>
      </c>
      <c r="B86" s="111" t="s">
        <v>1287</v>
      </c>
      <c r="C86" s="111" t="s">
        <v>1355</v>
      </c>
      <c r="D86" s="111" t="s">
        <v>1422</v>
      </c>
      <c r="E86" s="111" t="s">
        <v>1488</v>
      </c>
      <c r="F86" s="111" t="s">
        <v>1553</v>
      </c>
      <c r="G86" s="110" t="s">
        <v>1282</v>
      </c>
      <c r="H86" s="111" t="s">
        <v>1617</v>
      </c>
      <c r="I86" s="111" t="s">
        <v>1618</v>
      </c>
      <c r="J86" s="111" t="s">
        <v>1619</v>
      </c>
      <c r="K86" s="111" t="s">
        <v>1620</v>
      </c>
      <c r="L86" s="111" t="s">
        <v>1621</v>
      </c>
      <c r="M86" s="111" t="s">
        <v>1622</v>
      </c>
      <c r="N86" s="111" t="s">
        <v>1623</v>
      </c>
      <c r="O86" s="111" t="s">
        <v>1624</v>
      </c>
      <c r="P86" s="111" t="s">
        <v>1625</v>
      </c>
      <c r="Q86" s="111" t="s">
        <v>1626</v>
      </c>
      <c r="R86" s="111" t="s">
        <v>1627</v>
      </c>
      <c r="S86" s="111" t="s">
        <v>1628</v>
      </c>
      <c r="T86" s="111" t="s">
        <v>1629</v>
      </c>
      <c r="U86" s="111" t="s">
        <v>1630</v>
      </c>
      <c r="V86" s="111" t="s">
        <v>1631</v>
      </c>
      <c r="W86" s="111" t="s">
        <v>1632</v>
      </c>
      <c r="X86" s="111" t="s">
        <v>1633</v>
      </c>
      <c r="Y86" s="111" t="s">
        <v>1634</v>
      </c>
      <c r="Z86" s="111" t="s">
        <v>1635</v>
      </c>
      <c r="AA86" s="111" t="s">
        <v>1636</v>
      </c>
      <c r="AB86" s="111" t="s">
        <v>1637</v>
      </c>
      <c r="AC86" s="111" t="s">
        <v>1638</v>
      </c>
      <c r="AD86" s="111" t="s">
        <v>1639</v>
      </c>
      <c r="AE86" s="111" t="s">
        <v>1640</v>
      </c>
      <c r="AF86" s="111" t="s">
        <v>1641</v>
      </c>
      <c r="AG86" s="111" t="s">
        <v>1642</v>
      </c>
      <c r="AH86" s="111" t="s">
        <v>1643</v>
      </c>
      <c r="AI86" s="111" t="s">
        <v>1644</v>
      </c>
      <c r="AJ86" s="111" t="s">
        <v>1645</v>
      </c>
      <c r="AK86" s="111" t="s">
        <v>1646</v>
      </c>
      <c r="AL86" s="111" t="s">
        <v>1647</v>
      </c>
      <c r="AM86" s="111" t="s">
        <v>1648</v>
      </c>
      <c r="AN86" s="111" t="s">
        <v>1649</v>
      </c>
      <c r="AO86" s="111" t="s">
        <v>1650</v>
      </c>
      <c r="AP86" s="111" t="s">
        <v>1651</v>
      </c>
      <c r="AQ86" s="111" t="s">
        <v>1652</v>
      </c>
      <c r="AR86" s="111" t="s">
        <v>1653</v>
      </c>
      <c r="AS86" s="111" t="s">
        <v>1654</v>
      </c>
      <c r="AT86" s="111" t="s">
        <v>1655</v>
      </c>
      <c r="AU86" s="111" t="s">
        <v>1656</v>
      </c>
      <c r="AV86" s="111" t="s">
        <v>1657</v>
      </c>
      <c r="AW86" s="111" t="s">
        <v>1658</v>
      </c>
      <c r="AX86" s="111" t="s">
        <v>1659</v>
      </c>
      <c r="AY86" s="111" t="s">
        <v>1660</v>
      </c>
      <c r="AZ86" s="111" t="s">
        <v>1661</v>
      </c>
      <c r="BA86" s="111" t="s">
        <v>1662</v>
      </c>
      <c r="BB86" s="111" t="s">
        <v>1663</v>
      </c>
      <c r="BC86" s="111" t="s">
        <v>1664</v>
      </c>
      <c r="BD86" s="111" t="s">
        <v>1665</v>
      </c>
      <c r="BE86" s="111" t="s">
        <v>1666</v>
      </c>
      <c r="BF86" s="111" t="s">
        <v>1667</v>
      </c>
      <c r="BG86" s="111" t="s">
        <v>1668</v>
      </c>
      <c r="BH86" s="111" t="s">
        <v>1669</v>
      </c>
      <c r="BI86" s="111" t="s">
        <v>1670</v>
      </c>
      <c r="BJ86" s="111" t="s">
        <v>1671</v>
      </c>
      <c r="BK86" s="111" t="s">
        <v>1672</v>
      </c>
      <c r="BL86" s="111" t="s">
        <v>1673</v>
      </c>
      <c r="BM86" s="111" t="s">
        <v>1674</v>
      </c>
      <c r="BN86" s="111" t="s">
        <v>1675</v>
      </c>
      <c r="BO86" s="111" t="s">
        <v>1676</v>
      </c>
      <c r="BP86" s="111" t="s">
        <v>1677</v>
      </c>
      <c r="BQ86" s="111" t="s">
        <v>1678</v>
      </c>
      <c r="BR86" s="111" t="s">
        <v>1679</v>
      </c>
      <c r="BS86" s="111" t="s">
        <v>1676</v>
      </c>
      <c r="BT86" s="111" t="s">
        <v>1680</v>
      </c>
    </row>
    <row r="87" spans="1:72" ht="28.95" customHeight="1" x14ac:dyDescent="0.3">
      <c r="A87" s="103" t="s">
        <v>161</v>
      </c>
      <c r="B87" s="111" t="s">
        <v>1288</v>
      </c>
      <c r="C87" s="111" t="s">
        <v>1356</v>
      </c>
      <c r="D87" s="111" t="s">
        <v>1423</v>
      </c>
      <c r="E87" s="111" t="s">
        <v>1489</v>
      </c>
      <c r="F87" s="111" t="s">
        <v>1554</v>
      </c>
      <c r="G87" s="111" t="s">
        <v>1617</v>
      </c>
      <c r="H87" s="110" t="s">
        <v>1282</v>
      </c>
      <c r="I87" s="111" t="s">
        <v>1681</v>
      </c>
      <c r="J87" s="111" t="s">
        <v>1682</v>
      </c>
      <c r="K87" s="111" t="s">
        <v>1683</v>
      </c>
      <c r="L87" s="111" t="s">
        <v>1684</v>
      </c>
      <c r="M87" s="111" t="s">
        <v>1685</v>
      </c>
      <c r="N87" s="111" t="s">
        <v>1686</v>
      </c>
      <c r="O87" s="111" t="s">
        <v>1687</v>
      </c>
      <c r="P87" s="111" t="s">
        <v>1688</v>
      </c>
      <c r="Q87" s="111" t="s">
        <v>1689</v>
      </c>
      <c r="R87" s="111" t="s">
        <v>1690</v>
      </c>
      <c r="S87" s="111" t="s">
        <v>1691</v>
      </c>
      <c r="T87" s="111" t="s">
        <v>1692</v>
      </c>
      <c r="U87" s="111" t="s">
        <v>1693</v>
      </c>
      <c r="V87" s="111" t="s">
        <v>1694</v>
      </c>
      <c r="W87" s="111" t="s">
        <v>1695</v>
      </c>
      <c r="X87" s="111" t="s">
        <v>1696</v>
      </c>
      <c r="Y87" s="111" t="s">
        <v>1697</v>
      </c>
      <c r="Z87" s="111" t="s">
        <v>1698</v>
      </c>
      <c r="AA87" s="111" t="s">
        <v>1699</v>
      </c>
      <c r="AB87" s="111" t="s">
        <v>1700</v>
      </c>
      <c r="AC87" s="111" t="s">
        <v>1701</v>
      </c>
      <c r="AD87" s="111" t="s">
        <v>1702</v>
      </c>
      <c r="AE87" s="111" t="s">
        <v>1703</v>
      </c>
      <c r="AF87" s="111" t="s">
        <v>1704</v>
      </c>
      <c r="AG87" s="111" t="s">
        <v>1705</v>
      </c>
      <c r="AH87" s="111" t="s">
        <v>1706</v>
      </c>
      <c r="AI87" s="111" t="s">
        <v>1707</v>
      </c>
      <c r="AJ87" s="111" t="s">
        <v>1708</v>
      </c>
      <c r="AK87" s="111" t="s">
        <v>1709</v>
      </c>
      <c r="AL87" s="111" t="s">
        <v>1710</v>
      </c>
      <c r="AM87" s="111" t="s">
        <v>1711</v>
      </c>
      <c r="AN87" s="111" t="s">
        <v>1712</v>
      </c>
      <c r="AO87" s="111" t="s">
        <v>1713</v>
      </c>
      <c r="AP87" s="111" t="s">
        <v>1714</v>
      </c>
      <c r="AQ87" s="111" t="s">
        <v>1715</v>
      </c>
      <c r="AR87" s="111" t="s">
        <v>1716</v>
      </c>
      <c r="AS87" s="111" t="s">
        <v>1717</v>
      </c>
      <c r="AT87" s="111" t="s">
        <v>1718</v>
      </c>
      <c r="AU87" s="111" t="s">
        <v>1719</v>
      </c>
      <c r="AV87" s="111" t="s">
        <v>1720</v>
      </c>
      <c r="AW87" s="111" t="s">
        <v>1721</v>
      </c>
      <c r="AX87" s="111" t="s">
        <v>1722</v>
      </c>
      <c r="AY87" s="111" t="s">
        <v>1723</v>
      </c>
      <c r="AZ87" s="111" t="s">
        <v>1724</v>
      </c>
      <c r="BA87" s="111" t="s">
        <v>1725</v>
      </c>
      <c r="BB87" s="111" t="s">
        <v>1726</v>
      </c>
      <c r="BC87" s="111" t="s">
        <v>1727</v>
      </c>
      <c r="BD87" s="111" t="s">
        <v>1728</v>
      </c>
      <c r="BE87" s="111" t="s">
        <v>1729</v>
      </c>
      <c r="BF87" s="111" t="s">
        <v>1730</v>
      </c>
      <c r="BG87" s="111" t="s">
        <v>1731</v>
      </c>
      <c r="BH87" s="111" t="s">
        <v>1732</v>
      </c>
      <c r="BI87" s="111" t="s">
        <v>1733</v>
      </c>
      <c r="BJ87" s="111" t="s">
        <v>1734</v>
      </c>
      <c r="BK87" s="111" t="s">
        <v>1735</v>
      </c>
      <c r="BL87" s="111" t="s">
        <v>1736</v>
      </c>
      <c r="BM87" s="111" t="s">
        <v>1737</v>
      </c>
      <c r="BN87" s="111" t="s">
        <v>1738</v>
      </c>
      <c r="BO87" s="111" t="s">
        <v>1739</v>
      </c>
      <c r="BP87" s="111" t="s">
        <v>1740</v>
      </c>
      <c r="BQ87" s="111" t="s">
        <v>1741</v>
      </c>
      <c r="BR87" s="111" t="s">
        <v>1742</v>
      </c>
      <c r="BS87" s="111" t="s">
        <v>1739</v>
      </c>
      <c r="BT87" s="111" t="s">
        <v>1743</v>
      </c>
    </row>
    <row r="88" spans="1:72" ht="28.95" customHeight="1" x14ac:dyDescent="0.3">
      <c r="A88" s="103" t="s">
        <v>162</v>
      </c>
      <c r="B88" s="111" t="s">
        <v>1289</v>
      </c>
      <c r="C88" s="111" t="s">
        <v>1357</v>
      </c>
      <c r="D88" s="111" t="s">
        <v>1424</v>
      </c>
      <c r="E88" s="111" t="s">
        <v>1490</v>
      </c>
      <c r="F88" s="111" t="s">
        <v>1555</v>
      </c>
      <c r="G88" s="111" t="s">
        <v>1618</v>
      </c>
      <c r="H88" s="111" t="s">
        <v>1681</v>
      </c>
      <c r="I88" s="110" t="s">
        <v>1282</v>
      </c>
      <c r="J88" s="111" t="s">
        <v>1744</v>
      </c>
      <c r="K88" s="111" t="s">
        <v>1745</v>
      </c>
      <c r="L88" s="111" t="s">
        <v>1746</v>
      </c>
      <c r="M88" s="111" t="s">
        <v>1747</v>
      </c>
      <c r="N88" s="111" t="s">
        <v>1748</v>
      </c>
      <c r="O88" s="111" t="s">
        <v>1749</v>
      </c>
      <c r="P88" s="111" t="s">
        <v>1750</v>
      </c>
      <c r="Q88" s="111" t="s">
        <v>1751</v>
      </c>
      <c r="R88" s="111" t="s">
        <v>1752</v>
      </c>
      <c r="S88" s="111" t="s">
        <v>1753</v>
      </c>
      <c r="T88" s="111" t="s">
        <v>1754</v>
      </c>
      <c r="U88" s="111" t="s">
        <v>1755</v>
      </c>
      <c r="V88" s="111" t="s">
        <v>1756</v>
      </c>
      <c r="W88" s="111" t="s">
        <v>1757</v>
      </c>
      <c r="X88" s="111" t="s">
        <v>1758</v>
      </c>
      <c r="Y88" s="111" t="s">
        <v>1759</v>
      </c>
      <c r="Z88" s="111" t="s">
        <v>1760</v>
      </c>
      <c r="AA88" s="111" t="s">
        <v>1761</v>
      </c>
      <c r="AB88" s="111" t="s">
        <v>1762</v>
      </c>
      <c r="AC88" s="111" t="s">
        <v>1763</v>
      </c>
      <c r="AD88" s="111" t="s">
        <v>1764</v>
      </c>
      <c r="AE88" s="111" t="s">
        <v>1765</v>
      </c>
      <c r="AF88" s="111" t="s">
        <v>1766</v>
      </c>
      <c r="AG88" s="111" t="s">
        <v>1767</v>
      </c>
      <c r="AH88" s="111" t="s">
        <v>1768</v>
      </c>
      <c r="AI88" s="111" t="s">
        <v>1769</v>
      </c>
      <c r="AJ88" s="111" t="s">
        <v>1770</v>
      </c>
      <c r="AK88" s="111" t="s">
        <v>1771</v>
      </c>
      <c r="AL88" s="111" t="s">
        <v>1309</v>
      </c>
      <c r="AM88" s="111" t="s">
        <v>1772</v>
      </c>
      <c r="AN88" s="111" t="s">
        <v>1773</v>
      </c>
      <c r="AO88" s="111" t="s">
        <v>1774</v>
      </c>
      <c r="AP88" s="111" t="s">
        <v>1775</v>
      </c>
      <c r="AQ88" s="111" t="s">
        <v>1776</v>
      </c>
      <c r="AR88" s="111" t="s">
        <v>1777</v>
      </c>
      <c r="AS88" s="111" t="s">
        <v>1778</v>
      </c>
      <c r="AT88" s="111" t="s">
        <v>1779</v>
      </c>
      <c r="AU88" s="111" t="s">
        <v>1780</v>
      </c>
      <c r="AV88" s="111" t="s">
        <v>1781</v>
      </c>
      <c r="AW88" s="111" t="s">
        <v>1782</v>
      </c>
      <c r="AX88" s="111" t="s">
        <v>1783</v>
      </c>
      <c r="AY88" s="111" t="s">
        <v>1784</v>
      </c>
      <c r="AZ88" s="111" t="s">
        <v>1785</v>
      </c>
      <c r="BA88" s="111" t="s">
        <v>1786</v>
      </c>
      <c r="BB88" s="111" t="s">
        <v>1787</v>
      </c>
      <c r="BC88" s="111" t="s">
        <v>1788</v>
      </c>
      <c r="BD88" s="111" t="s">
        <v>1789</v>
      </c>
      <c r="BE88" s="111" t="s">
        <v>1790</v>
      </c>
      <c r="BF88" s="111" t="s">
        <v>1791</v>
      </c>
      <c r="BG88" s="111" t="s">
        <v>1792</v>
      </c>
      <c r="BH88" s="111" t="s">
        <v>1793</v>
      </c>
      <c r="BI88" s="111" t="s">
        <v>1794</v>
      </c>
      <c r="BJ88" s="111" t="s">
        <v>1795</v>
      </c>
      <c r="BK88" s="111" t="s">
        <v>1796</v>
      </c>
      <c r="BL88" s="111" t="s">
        <v>1797</v>
      </c>
      <c r="BM88" s="111" t="s">
        <v>1798</v>
      </c>
      <c r="BN88" s="111" t="s">
        <v>1799</v>
      </c>
      <c r="BO88" s="111" t="s">
        <v>1800</v>
      </c>
      <c r="BP88" s="111" t="s">
        <v>1801</v>
      </c>
      <c r="BQ88" s="111" t="s">
        <v>1802</v>
      </c>
      <c r="BR88" s="111" t="s">
        <v>1803</v>
      </c>
      <c r="BS88" s="111" t="s">
        <v>1800</v>
      </c>
      <c r="BT88" s="111" t="s">
        <v>1804</v>
      </c>
    </row>
    <row r="89" spans="1:72" ht="28.95" customHeight="1" x14ac:dyDescent="0.3">
      <c r="A89" s="103" t="s">
        <v>163</v>
      </c>
      <c r="B89" s="111" t="s">
        <v>1290</v>
      </c>
      <c r="C89" s="111" t="s">
        <v>1358</v>
      </c>
      <c r="D89" s="111" t="s">
        <v>1425</v>
      </c>
      <c r="E89" s="111" t="s">
        <v>1491</v>
      </c>
      <c r="F89" s="111" t="s">
        <v>1556</v>
      </c>
      <c r="G89" s="111" t="s">
        <v>1619</v>
      </c>
      <c r="H89" s="111" t="s">
        <v>1682</v>
      </c>
      <c r="I89" s="111" t="s">
        <v>1744</v>
      </c>
      <c r="J89" s="110" t="s">
        <v>1282</v>
      </c>
      <c r="K89" s="111" t="s">
        <v>1805</v>
      </c>
      <c r="L89" s="111" t="s">
        <v>1806</v>
      </c>
      <c r="M89" s="111" t="s">
        <v>1807</v>
      </c>
      <c r="N89" s="111" t="s">
        <v>1808</v>
      </c>
      <c r="O89" s="111" t="s">
        <v>1809</v>
      </c>
      <c r="P89" s="111" t="s">
        <v>1810</v>
      </c>
      <c r="Q89" s="111" t="s">
        <v>1811</v>
      </c>
      <c r="R89" s="111" t="s">
        <v>1812</v>
      </c>
      <c r="S89" s="111" t="s">
        <v>1813</v>
      </c>
      <c r="T89" s="111" t="s">
        <v>1814</v>
      </c>
      <c r="U89" s="111" t="s">
        <v>1815</v>
      </c>
      <c r="V89" s="111" t="s">
        <v>1816</v>
      </c>
      <c r="W89" s="111" t="s">
        <v>1817</v>
      </c>
      <c r="X89" s="111" t="s">
        <v>1818</v>
      </c>
      <c r="Y89" s="111" t="s">
        <v>1819</v>
      </c>
      <c r="Z89" s="111" t="s">
        <v>1820</v>
      </c>
      <c r="AA89" s="111" t="s">
        <v>1821</v>
      </c>
      <c r="AB89" s="111" t="s">
        <v>1822</v>
      </c>
      <c r="AC89" s="111" t="s">
        <v>1823</v>
      </c>
      <c r="AD89" s="111" t="s">
        <v>1824</v>
      </c>
      <c r="AE89" s="111" t="s">
        <v>1825</v>
      </c>
      <c r="AF89" s="111" t="s">
        <v>1826</v>
      </c>
      <c r="AG89" s="111" t="s">
        <v>1827</v>
      </c>
      <c r="AH89" s="111" t="s">
        <v>1828</v>
      </c>
      <c r="AI89" s="111" t="s">
        <v>1829</v>
      </c>
      <c r="AJ89" s="111" t="s">
        <v>1830</v>
      </c>
      <c r="AK89" s="111" t="s">
        <v>1831</v>
      </c>
      <c r="AL89" s="111" t="s">
        <v>1832</v>
      </c>
      <c r="AM89" s="111" t="s">
        <v>1833</v>
      </c>
      <c r="AN89" s="111" t="s">
        <v>1834</v>
      </c>
      <c r="AO89" s="111" t="s">
        <v>1835</v>
      </c>
      <c r="AP89" s="111" t="s">
        <v>1836</v>
      </c>
      <c r="AQ89" s="111" t="s">
        <v>1837</v>
      </c>
      <c r="AR89" s="111" t="s">
        <v>1838</v>
      </c>
      <c r="AS89" s="111" t="s">
        <v>1839</v>
      </c>
      <c r="AT89" s="111" t="s">
        <v>1840</v>
      </c>
      <c r="AU89" s="111" t="s">
        <v>1841</v>
      </c>
      <c r="AV89" s="111" t="s">
        <v>1842</v>
      </c>
      <c r="AW89" s="111" t="s">
        <v>1843</v>
      </c>
      <c r="AX89" s="111" t="s">
        <v>1844</v>
      </c>
      <c r="AY89" s="111" t="s">
        <v>1845</v>
      </c>
      <c r="AZ89" s="111" t="s">
        <v>1846</v>
      </c>
      <c r="BA89" s="111" t="s">
        <v>1847</v>
      </c>
      <c r="BB89" s="111" t="s">
        <v>1848</v>
      </c>
      <c r="BC89" s="111" t="s">
        <v>1849</v>
      </c>
      <c r="BD89" s="111" t="s">
        <v>1850</v>
      </c>
      <c r="BE89" s="111" t="s">
        <v>1851</v>
      </c>
      <c r="BF89" s="111" t="s">
        <v>1852</v>
      </c>
      <c r="BG89" s="111" t="s">
        <v>1853</v>
      </c>
      <c r="BH89" s="111" t="s">
        <v>1854</v>
      </c>
      <c r="BI89" s="111" t="s">
        <v>1855</v>
      </c>
      <c r="BJ89" s="111" t="s">
        <v>1856</v>
      </c>
      <c r="BK89" s="111" t="s">
        <v>1857</v>
      </c>
      <c r="BL89" s="111" t="s">
        <v>1858</v>
      </c>
      <c r="BM89" s="111" t="s">
        <v>1859</v>
      </c>
      <c r="BN89" s="111" t="s">
        <v>1860</v>
      </c>
      <c r="BO89" s="111" t="s">
        <v>1861</v>
      </c>
      <c r="BP89" s="111" t="s">
        <v>1862</v>
      </c>
      <c r="BQ89" s="111" t="s">
        <v>1863</v>
      </c>
      <c r="BR89" s="111" t="s">
        <v>1864</v>
      </c>
      <c r="BS89" s="111" t="s">
        <v>1861</v>
      </c>
      <c r="BT89" s="111" t="s">
        <v>1865</v>
      </c>
    </row>
    <row r="90" spans="1:72" ht="28.95" customHeight="1" x14ac:dyDescent="0.3">
      <c r="A90" s="103" t="s">
        <v>164</v>
      </c>
      <c r="B90" s="111" t="s">
        <v>1291</v>
      </c>
      <c r="C90" s="111" t="s">
        <v>1359</v>
      </c>
      <c r="D90" s="111" t="s">
        <v>1426</v>
      </c>
      <c r="E90" s="111" t="s">
        <v>1492</v>
      </c>
      <c r="F90" s="111" t="s">
        <v>1557</v>
      </c>
      <c r="G90" s="111" t="s">
        <v>1620</v>
      </c>
      <c r="H90" s="111" t="s">
        <v>1683</v>
      </c>
      <c r="I90" s="111" t="s">
        <v>1745</v>
      </c>
      <c r="J90" s="111" t="s">
        <v>1805</v>
      </c>
      <c r="K90" s="110" t="s">
        <v>1282</v>
      </c>
      <c r="L90" s="111" t="s">
        <v>1866</v>
      </c>
      <c r="M90" s="111" t="s">
        <v>1867</v>
      </c>
      <c r="N90" s="111" t="s">
        <v>1868</v>
      </c>
      <c r="O90" s="111" t="s">
        <v>1869</v>
      </c>
      <c r="P90" s="111" t="s">
        <v>1870</v>
      </c>
      <c r="Q90" s="111" t="s">
        <v>1871</v>
      </c>
      <c r="R90" s="111" t="s">
        <v>1872</v>
      </c>
      <c r="S90" s="111" t="s">
        <v>1873</v>
      </c>
      <c r="T90" s="111" t="s">
        <v>1874</v>
      </c>
      <c r="U90" s="111" t="s">
        <v>1875</v>
      </c>
      <c r="V90" s="111" t="s">
        <v>1876</v>
      </c>
      <c r="W90" s="111" t="s">
        <v>1877</v>
      </c>
      <c r="X90" s="111" t="s">
        <v>1878</v>
      </c>
      <c r="Y90" s="111" t="s">
        <v>1879</v>
      </c>
      <c r="Z90" s="111" t="s">
        <v>1880</v>
      </c>
      <c r="AA90" s="111" t="s">
        <v>1881</v>
      </c>
      <c r="AB90" s="111" t="s">
        <v>1882</v>
      </c>
      <c r="AC90" s="111" t="s">
        <v>1785</v>
      </c>
      <c r="AD90" s="111" t="s">
        <v>1883</v>
      </c>
      <c r="AE90" s="111" t="s">
        <v>1884</v>
      </c>
      <c r="AF90" s="111" t="s">
        <v>1885</v>
      </c>
      <c r="AG90" s="111" t="s">
        <v>1886</v>
      </c>
      <c r="AH90" s="111" t="s">
        <v>1887</v>
      </c>
      <c r="AI90" s="111" t="s">
        <v>1888</v>
      </c>
      <c r="AJ90" s="111" t="s">
        <v>1889</v>
      </c>
      <c r="AK90" s="111" t="s">
        <v>1890</v>
      </c>
      <c r="AL90" s="111" t="s">
        <v>1891</v>
      </c>
      <c r="AM90" s="111" t="s">
        <v>1892</v>
      </c>
      <c r="AN90" s="111" t="s">
        <v>1893</v>
      </c>
      <c r="AO90" s="111" t="s">
        <v>1894</v>
      </c>
      <c r="AP90" s="111" t="s">
        <v>1895</v>
      </c>
      <c r="AQ90" s="111" t="s">
        <v>1896</v>
      </c>
      <c r="AR90" s="111" t="s">
        <v>1897</v>
      </c>
      <c r="AS90" s="111" t="s">
        <v>1898</v>
      </c>
      <c r="AT90" s="111" t="s">
        <v>1899</v>
      </c>
      <c r="AU90" s="111" t="s">
        <v>1900</v>
      </c>
      <c r="AV90" s="111" t="s">
        <v>1901</v>
      </c>
      <c r="AW90" s="111" t="s">
        <v>1902</v>
      </c>
      <c r="AX90" s="111" t="s">
        <v>1903</v>
      </c>
      <c r="AY90" s="111" t="s">
        <v>1904</v>
      </c>
      <c r="AZ90" s="111" t="s">
        <v>1905</v>
      </c>
      <c r="BA90" s="111" t="s">
        <v>1906</v>
      </c>
      <c r="BB90" s="111" t="s">
        <v>1907</v>
      </c>
      <c r="BC90" s="111" t="s">
        <v>1908</v>
      </c>
      <c r="BD90" s="111" t="s">
        <v>1909</v>
      </c>
      <c r="BE90" s="111" t="s">
        <v>1910</v>
      </c>
      <c r="BF90" s="111" t="s">
        <v>1911</v>
      </c>
      <c r="BG90" s="111" t="s">
        <v>1912</v>
      </c>
      <c r="BH90" s="111" t="s">
        <v>1913</v>
      </c>
      <c r="BI90" s="111" t="s">
        <v>1914</v>
      </c>
      <c r="BJ90" s="111" t="s">
        <v>1915</v>
      </c>
      <c r="BK90" s="111" t="s">
        <v>1916</v>
      </c>
      <c r="BL90" s="111" t="s">
        <v>1917</v>
      </c>
      <c r="BM90" s="111" t="s">
        <v>1918</v>
      </c>
      <c r="BN90" s="111" t="s">
        <v>1919</v>
      </c>
      <c r="BO90" s="111" t="s">
        <v>1920</v>
      </c>
      <c r="BP90" s="111" t="s">
        <v>1921</v>
      </c>
      <c r="BQ90" s="111" t="s">
        <v>1922</v>
      </c>
      <c r="BR90" s="111" t="s">
        <v>1923</v>
      </c>
      <c r="BS90" s="111" t="s">
        <v>1920</v>
      </c>
      <c r="BT90" s="111" t="s">
        <v>1924</v>
      </c>
    </row>
    <row r="91" spans="1:72" ht="28.95" customHeight="1" x14ac:dyDescent="0.3">
      <c r="A91" s="103" t="s">
        <v>165</v>
      </c>
      <c r="B91" s="111" t="s">
        <v>1292</v>
      </c>
      <c r="C91" s="111" t="s">
        <v>1360</v>
      </c>
      <c r="D91" s="111" t="s">
        <v>1427</v>
      </c>
      <c r="E91" s="111" t="s">
        <v>1493</v>
      </c>
      <c r="F91" s="111" t="s">
        <v>1558</v>
      </c>
      <c r="G91" s="111" t="s">
        <v>1621</v>
      </c>
      <c r="H91" s="111" t="s">
        <v>1684</v>
      </c>
      <c r="I91" s="111" t="s">
        <v>1746</v>
      </c>
      <c r="J91" s="111" t="s">
        <v>1806</v>
      </c>
      <c r="K91" s="111" t="s">
        <v>1866</v>
      </c>
      <c r="L91" s="110" t="s">
        <v>1282</v>
      </c>
      <c r="M91" s="111" t="s">
        <v>1925</v>
      </c>
      <c r="N91" s="111" t="s">
        <v>1926</v>
      </c>
      <c r="O91" s="111" t="s">
        <v>1927</v>
      </c>
      <c r="P91" s="111" t="s">
        <v>1928</v>
      </c>
      <c r="Q91" s="111" t="s">
        <v>1929</v>
      </c>
      <c r="R91" s="111" t="s">
        <v>1930</v>
      </c>
      <c r="S91" s="111" t="s">
        <v>1931</v>
      </c>
      <c r="T91" s="111" t="s">
        <v>1932</v>
      </c>
      <c r="U91" s="111" t="s">
        <v>1933</v>
      </c>
      <c r="V91" s="111" t="s">
        <v>1934</v>
      </c>
      <c r="W91" s="111" t="s">
        <v>1935</v>
      </c>
      <c r="X91" s="111" t="s">
        <v>1936</v>
      </c>
      <c r="Y91" s="111" t="s">
        <v>1937</v>
      </c>
      <c r="Z91" s="111" t="s">
        <v>1938</v>
      </c>
      <c r="AA91" s="111" t="s">
        <v>1939</v>
      </c>
      <c r="AB91" s="111" t="s">
        <v>1940</v>
      </c>
      <c r="AC91" s="111" t="s">
        <v>1941</v>
      </c>
      <c r="AD91" s="111" t="s">
        <v>1942</v>
      </c>
      <c r="AE91" s="111" t="s">
        <v>1943</v>
      </c>
      <c r="AF91" s="111" t="s">
        <v>1944</v>
      </c>
      <c r="AG91" s="111" t="s">
        <v>1945</v>
      </c>
      <c r="AH91" s="111" t="s">
        <v>1946</v>
      </c>
      <c r="AI91" s="111" t="s">
        <v>1947</v>
      </c>
      <c r="AJ91" s="111" t="s">
        <v>1948</v>
      </c>
      <c r="AK91" s="111" t="s">
        <v>1949</v>
      </c>
      <c r="AL91" s="111" t="s">
        <v>1950</v>
      </c>
      <c r="AM91" s="111" t="s">
        <v>1951</v>
      </c>
      <c r="AN91" s="111" t="s">
        <v>1952</v>
      </c>
      <c r="AO91" s="111" t="s">
        <v>1953</v>
      </c>
      <c r="AP91" s="111" t="s">
        <v>1954</v>
      </c>
      <c r="AQ91" s="111" t="s">
        <v>1955</v>
      </c>
      <c r="AR91" s="111" t="s">
        <v>1956</v>
      </c>
      <c r="AS91" s="111" t="s">
        <v>1957</v>
      </c>
      <c r="AT91" s="111" t="s">
        <v>1958</v>
      </c>
      <c r="AU91" s="111" t="s">
        <v>1959</v>
      </c>
      <c r="AV91" s="111" t="s">
        <v>1960</v>
      </c>
      <c r="AW91" s="111" t="s">
        <v>1961</v>
      </c>
      <c r="AX91" s="111" t="s">
        <v>1962</v>
      </c>
      <c r="AY91" s="111" t="s">
        <v>1963</v>
      </c>
      <c r="AZ91" s="111" t="s">
        <v>1964</v>
      </c>
      <c r="BA91" s="111" t="s">
        <v>1965</v>
      </c>
      <c r="BB91" s="111" t="s">
        <v>1966</v>
      </c>
      <c r="BC91" s="111" t="s">
        <v>1967</v>
      </c>
      <c r="BD91" s="111" t="s">
        <v>1968</v>
      </c>
      <c r="BE91" s="111" t="s">
        <v>1969</v>
      </c>
      <c r="BF91" s="111" t="s">
        <v>1970</v>
      </c>
      <c r="BG91" s="111" t="s">
        <v>1971</v>
      </c>
      <c r="BH91" s="111" t="s">
        <v>1972</v>
      </c>
      <c r="BI91" s="111" t="s">
        <v>1973</v>
      </c>
      <c r="BJ91" s="111" t="s">
        <v>1974</v>
      </c>
      <c r="BK91" s="111" t="s">
        <v>1975</v>
      </c>
      <c r="BL91" s="111" t="s">
        <v>1976</v>
      </c>
      <c r="BM91" s="111" t="s">
        <v>1977</v>
      </c>
      <c r="BN91" s="111" t="s">
        <v>1978</v>
      </c>
      <c r="BO91" s="111" t="s">
        <v>1979</v>
      </c>
      <c r="BP91" s="111" t="s">
        <v>1980</v>
      </c>
      <c r="BQ91" s="111" t="s">
        <v>1981</v>
      </c>
      <c r="BR91" s="111" t="s">
        <v>1982</v>
      </c>
      <c r="BS91" s="111" t="s">
        <v>1979</v>
      </c>
      <c r="BT91" s="111" t="s">
        <v>1983</v>
      </c>
    </row>
    <row r="92" spans="1:72" ht="28.95" customHeight="1" x14ac:dyDescent="0.3">
      <c r="A92" s="103" t="s">
        <v>166</v>
      </c>
      <c r="B92" s="111" t="s">
        <v>1293</v>
      </c>
      <c r="C92" s="111" t="s">
        <v>1361</v>
      </c>
      <c r="D92" s="111" t="s">
        <v>1428</v>
      </c>
      <c r="E92" s="111" t="s">
        <v>1494</v>
      </c>
      <c r="F92" s="111" t="s">
        <v>1559</v>
      </c>
      <c r="G92" s="111" t="s">
        <v>1622</v>
      </c>
      <c r="H92" s="111" t="s">
        <v>1685</v>
      </c>
      <c r="I92" s="111" t="s">
        <v>1747</v>
      </c>
      <c r="J92" s="111" t="s">
        <v>1807</v>
      </c>
      <c r="K92" s="111" t="s">
        <v>1867</v>
      </c>
      <c r="L92" s="111" t="s">
        <v>1925</v>
      </c>
      <c r="M92" s="110" t="s">
        <v>1282</v>
      </c>
      <c r="N92" s="111" t="s">
        <v>1984</v>
      </c>
      <c r="O92" s="111" t="s">
        <v>1985</v>
      </c>
      <c r="P92" s="111" t="s">
        <v>1986</v>
      </c>
      <c r="Q92" s="111" t="s">
        <v>1987</v>
      </c>
      <c r="R92" s="111" t="s">
        <v>1988</v>
      </c>
      <c r="S92" s="111" t="s">
        <v>1989</v>
      </c>
      <c r="T92" s="111" t="s">
        <v>1990</v>
      </c>
      <c r="U92" s="111" t="s">
        <v>1991</v>
      </c>
      <c r="V92" s="111" t="s">
        <v>1992</v>
      </c>
      <c r="W92" s="111" t="s">
        <v>1993</v>
      </c>
      <c r="X92" s="111" t="s">
        <v>1994</v>
      </c>
      <c r="Y92" s="111" t="s">
        <v>1995</v>
      </c>
      <c r="Z92" s="111" t="s">
        <v>1996</v>
      </c>
      <c r="AA92" s="111" t="s">
        <v>1997</v>
      </c>
      <c r="AB92" s="111" t="s">
        <v>1998</v>
      </c>
      <c r="AC92" s="111" t="s">
        <v>1999</v>
      </c>
      <c r="AD92" s="111" t="s">
        <v>2000</v>
      </c>
      <c r="AE92" s="111" t="s">
        <v>2001</v>
      </c>
      <c r="AF92" s="111" t="s">
        <v>2002</v>
      </c>
      <c r="AG92" s="111" t="s">
        <v>2003</v>
      </c>
      <c r="AH92" s="111" t="s">
        <v>2004</v>
      </c>
      <c r="AI92" s="111" t="s">
        <v>2005</v>
      </c>
      <c r="AJ92" s="111" t="s">
        <v>2006</v>
      </c>
      <c r="AK92" s="111" t="s">
        <v>2007</v>
      </c>
      <c r="AL92" s="111" t="s">
        <v>2008</v>
      </c>
      <c r="AM92" s="111" t="s">
        <v>2009</v>
      </c>
      <c r="AN92" s="111" t="s">
        <v>2010</v>
      </c>
      <c r="AO92" s="111" t="s">
        <v>2011</v>
      </c>
      <c r="AP92" s="111" t="s">
        <v>2012</v>
      </c>
      <c r="AQ92" s="111" t="s">
        <v>2013</v>
      </c>
      <c r="AR92" s="111" t="s">
        <v>2014</v>
      </c>
      <c r="AS92" s="111" t="s">
        <v>2015</v>
      </c>
      <c r="AT92" s="111" t="s">
        <v>2016</v>
      </c>
      <c r="AU92" s="111" t="s">
        <v>2017</v>
      </c>
      <c r="AV92" s="111" t="s">
        <v>2018</v>
      </c>
      <c r="AW92" s="111" t="s">
        <v>2019</v>
      </c>
      <c r="AX92" s="111" t="s">
        <v>2020</v>
      </c>
      <c r="AY92" s="111" t="s">
        <v>2021</v>
      </c>
      <c r="AZ92" s="111" t="s">
        <v>2022</v>
      </c>
      <c r="BA92" s="111" t="s">
        <v>2023</v>
      </c>
      <c r="BB92" s="111" t="s">
        <v>2024</v>
      </c>
      <c r="BC92" s="111" t="s">
        <v>2025</v>
      </c>
      <c r="BD92" s="111" t="s">
        <v>2026</v>
      </c>
      <c r="BE92" s="111" t="s">
        <v>2027</v>
      </c>
      <c r="BF92" s="111" t="s">
        <v>2028</v>
      </c>
      <c r="BG92" s="111" t="s">
        <v>2029</v>
      </c>
      <c r="BH92" s="111" t="s">
        <v>2030</v>
      </c>
      <c r="BI92" s="111" t="s">
        <v>2031</v>
      </c>
      <c r="BJ92" s="111" t="s">
        <v>2032</v>
      </c>
      <c r="BK92" s="111" t="s">
        <v>2033</v>
      </c>
      <c r="BL92" s="111" t="s">
        <v>2034</v>
      </c>
      <c r="BM92" s="111" t="s">
        <v>2035</v>
      </c>
      <c r="BN92" s="111" t="s">
        <v>2036</v>
      </c>
      <c r="BO92" s="111" t="s">
        <v>2037</v>
      </c>
      <c r="BP92" s="111" t="s">
        <v>2038</v>
      </c>
      <c r="BQ92" s="111" t="s">
        <v>2039</v>
      </c>
      <c r="BR92" s="111" t="s">
        <v>2040</v>
      </c>
      <c r="BS92" s="111" t="s">
        <v>2037</v>
      </c>
      <c r="BT92" s="111" t="s">
        <v>2041</v>
      </c>
    </row>
    <row r="93" spans="1:72" ht="28.95" customHeight="1" x14ac:dyDescent="0.3">
      <c r="A93" s="103" t="s">
        <v>167</v>
      </c>
      <c r="B93" s="111" t="s">
        <v>1294</v>
      </c>
      <c r="C93" s="111" t="s">
        <v>1362</v>
      </c>
      <c r="D93" s="111" t="s">
        <v>1429</v>
      </c>
      <c r="E93" s="111" t="s">
        <v>1495</v>
      </c>
      <c r="F93" s="111" t="s">
        <v>1560</v>
      </c>
      <c r="G93" s="111" t="s">
        <v>1623</v>
      </c>
      <c r="H93" s="111" t="s">
        <v>1686</v>
      </c>
      <c r="I93" s="111" t="s">
        <v>1748</v>
      </c>
      <c r="J93" s="111" t="s">
        <v>1808</v>
      </c>
      <c r="K93" s="111" t="s">
        <v>1868</v>
      </c>
      <c r="L93" s="111" t="s">
        <v>1926</v>
      </c>
      <c r="M93" s="111" t="s">
        <v>1984</v>
      </c>
      <c r="N93" s="110" t="s">
        <v>1282</v>
      </c>
      <c r="O93" s="111" t="s">
        <v>2042</v>
      </c>
      <c r="P93" s="111" t="s">
        <v>2043</v>
      </c>
      <c r="Q93" s="111" t="s">
        <v>2044</v>
      </c>
      <c r="R93" s="111" t="s">
        <v>2045</v>
      </c>
      <c r="S93" s="111" t="s">
        <v>2046</v>
      </c>
      <c r="T93" s="111" t="s">
        <v>2047</v>
      </c>
      <c r="U93" s="111" t="s">
        <v>2048</v>
      </c>
      <c r="V93" s="111" t="s">
        <v>2049</v>
      </c>
      <c r="W93" s="111" t="s">
        <v>2050</v>
      </c>
      <c r="X93" s="111" t="s">
        <v>2051</v>
      </c>
      <c r="Y93" s="111" t="s">
        <v>2052</v>
      </c>
      <c r="Z93" s="111" t="s">
        <v>2053</v>
      </c>
      <c r="AA93" s="111" t="s">
        <v>2054</v>
      </c>
      <c r="AB93" s="111" t="s">
        <v>2055</v>
      </c>
      <c r="AC93" s="111" t="s">
        <v>2056</v>
      </c>
      <c r="AD93" s="111" t="s">
        <v>2057</v>
      </c>
      <c r="AE93" s="111" t="s">
        <v>2058</v>
      </c>
      <c r="AF93" s="111" t="s">
        <v>2059</v>
      </c>
      <c r="AG93" s="111" t="s">
        <v>2060</v>
      </c>
      <c r="AH93" s="111" t="s">
        <v>2061</v>
      </c>
      <c r="AI93" s="111" t="s">
        <v>2062</v>
      </c>
      <c r="AJ93" s="111" t="s">
        <v>2063</v>
      </c>
      <c r="AK93" s="111" t="s">
        <v>2064</v>
      </c>
      <c r="AL93" s="111" t="s">
        <v>2065</v>
      </c>
      <c r="AM93" s="111" t="s">
        <v>2066</v>
      </c>
      <c r="AN93" s="111" t="s">
        <v>2067</v>
      </c>
      <c r="AO93" s="111" t="s">
        <v>2068</v>
      </c>
      <c r="AP93" s="111" t="s">
        <v>2069</v>
      </c>
      <c r="AQ93" s="111" t="s">
        <v>2070</v>
      </c>
      <c r="AR93" s="111" t="s">
        <v>2071</v>
      </c>
      <c r="AS93" s="111" t="s">
        <v>2072</v>
      </c>
      <c r="AT93" s="111" t="s">
        <v>2073</v>
      </c>
      <c r="AU93" s="111" t="s">
        <v>2074</v>
      </c>
      <c r="AV93" s="111" t="s">
        <v>2075</v>
      </c>
      <c r="AW93" s="111" t="s">
        <v>2076</v>
      </c>
      <c r="AX93" s="111" t="s">
        <v>2077</v>
      </c>
      <c r="AY93" s="111" t="s">
        <v>2078</v>
      </c>
      <c r="AZ93" s="111" t="s">
        <v>2079</v>
      </c>
      <c r="BA93" s="111" t="s">
        <v>2080</v>
      </c>
      <c r="BB93" s="111" t="s">
        <v>2081</v>
      </c>
      <c r="BC93" s="111" t="s">
        <v>2082</v>
      </c>
      <c r="BD93" s="111" t="s">
        <v>2083</v>
      </c>
      <c r="BE93" s="111" t="s">
        <v>2084</v>
      </c>
      <c r="BF93" s="111" t="s">
        <v>2085</v>
      </c>
      <c r="BG93" s="111" t="s">
        <v>2086</v>
      </c>
      <c r="BH93" s="111" t="s">
        <v>2087</v>
      </c>
      <c r="BI93" s="111" t="s">
        <v>2088</v>
      </c>
      <c r="BJ93" s="111" t="s">
        <v>2089</v>
      </c>
      <c r="BK93" s="111" t="s">
        <v>2090</v>
      </c>
      <c r="BL93" s="111" t="s">
        <v>2091</v>
      </c>
      <c r="BM93" s="111" t="s">
        <v>2092</v>
      </c>
      <c r="BN93" s="111" t="s">
        <v>2093</v>
      </c>
      <c r="BO93" s="111" t="s">
        <v>2094</v>
      </c>
      <c r="BP93" s="111" t="s">
        <v>2095</v>
      </c>
      <c r="BQ93" s="111" t="s">
        <v>2096</v>
      </c>
      <c r="BR93" s="111" t="s">
        <v>2097</v>
      </c>
      <c r="BS93" s="111" t="s">
        <v>2094</v>
      </c>
      <c r="BT93" s="111" t="s">
        <v>2098</v>
      </c>
    </row>
    <row r="94" spans="1:72" ht="28.95" customHeight="1" x14ac:dyDescent="0.3">
      <c r="A94" s="103" t="s">
        <v>168</v>
      </c>
      <c r="B94" s="111" t="s">
        <v>1295</v>
      </c>
      <c r="C94" s="111" t="s">
        <v>1363</v>
      </c>
      <c r="D94" s="111" t="s">
        <v>1430</v>
      </c>
      <c r="E94" s="111" t="s">
        <v>1496</v>
      </c>
      <c r="F94" s="111" t="s">
        <v>1561</v>
      </c>
      <c r="G94" s="111" t="s">
        <v>1624</v>
      </c>
      <c r="H94" s="111" t="s">
        <v>1687</v>
      </c>
      <c r="I94" s="111" t="s">
        <v>1749</v>
      </c>
      <c r="J94" s="111" t="s">
        <v>1809</v>
      </c>
      <c r="K94" s="111" t="s">
        <v>1869</v>
      </c>
      <c r="L94" s="111" t="s">
        <v>1927</v>
      </c>
      <c r="M94" s="111" t="s">
        <v>1985</v>
      </c>
      <c r="N94" s="111" t="s">
        <v>2042</v>
      </c>
      <c r="O94" s="110" t="s">
        <v>1282</v>
      </c>
      <c r="P94" s="111" t="s">
        <v>2099</v>
      </c>
      <c r="Q94" s="111" t="s">
        <v>2100</v>
      </c>
      <c r="R94" s="111" t="s">
        <v>2101</v>
      </c>
      <c r="S94" s="111" t="s">
        <v>2102</v>
      </c>
      <c r="T94" s="111" t="s">
        <v>2103</v>
      </c>
      <c r="U94" s="111" t="s">
        <v>2104</v>
      </c>
      <c r="V94" s="111" t="s">
        <v>2105</v>
      </c>
      <c r="W94" s="111" t="s">
        <v>2106</v>
      </c>
      <c r="X94" s="111" t="s">
        <v>2107</v>
      </c>
      <c r="Y94" s="111" t="s">
        <v>2108</v>
      </c>
      <c r="Z94" s="111" t="s">
        <v>2109</v>
      </c>
      <c r="AA94" s="111" t="s">
        <v>2110</v>
      </c>
      <c r="AB94" s="111" t="s">
        <v>2111</v>
      </c>
      <c r="AC94" s="111" t="s">
        <v>2112</v>
      </c>
      <c r="AD94" s="111" t="s">
        <v>2113</v>
      </c>
      <c r="AE94" s="111" t="s">
        <v>2114</v>
      </c>
      <c r="AF94" s="111" t="s">
        <v>2115</v>
      </c>
      <c r="AG94" s="111" t="s">
        <v>2116</v>
      </c>
      <c r="AH94" s="111" t="s">
        <v>2117</v>
      </c>
      <c r="AI94" s="111" t="s">
        <v>2118</v>
      </c>
      <c r="AJ94" s="111" t="s">
        <v>2119</v>
      </c>
      <c r="AK94" s="111" t="s">
        <v>2120</v>
      </c>
      <c r="AL94" s="111" t="s">
        <v>2121</v>
      </c>
      <c r="AM94" s="111" t="s">
        <v>2122</v>
      </c>
      <c r="AN94" s="111" t="s">
        <v>2123</v>
      </c>
      <c r="AO94" s="111" t="s">
        <v>2124</v>
      </c>
      <c r="AP94" s="111" t="s">
        <v>2125</v>
      </c>
      <c r="AQ94" s="111" t="s">
        <v>2126</v>
      </c>
      <c r="AR94" s="111" t="s">
        <v>2127</v>
      </c>
      <c r="AS94" s="111" t="s">
        <v>2128</v>
      </c>
      <c r="AT94" s="111" t="s">
        <v>2129</v>
      </c>
      <c r="AU94" s="111" t="s">
        <v>2130</v>
      </c>
      <c r="AV94" s="111" t="s">
        <v>2131</v>
      </c>
      <c r="AW94" s="111" t="s">
        <v>2132</v>
      </c>
      <c r="AX94" s="111" t="s">
        <v>2133</v>
      </c>
      <c r="AY94" s="111" t="s">
        <v>2134</v>
      </c>
      <c r="AZ94" s="111" t="s">
        <v>2135</v>
      </c>
      <c r="BA94" s="111" t="s">
        <v>2136</v>
      </c>
      <c r="BB94" s="111" t="s">
        <v>2137</v>
      </c>
      <c r="BC94" s="111" t="s">
        <v>2138</v>
      </c>
      <c r="BD94" s="111" t="s">
        <v>2139</v>
      </c>
      <c r="BE94" s="111" t="s">
        <v>2140</v>
      </c>
      <c r="BF94" s="111" t="s">
        <v>2141</v>
      </c>
      <c r="BG94" s="111" t="s">
        <v>2142</v>
      </c>
      <c r="BH94" s="111" t="s">
        <v>2143</v>
      </c>
      <c r="BI94" s="111" t="s">
        <v>2144</v>
      </c>
      <c r="BJ94" s="111" t="s">
        <v>2145</v>
      </c>
      <c r="BK94" s="111" t="s">
        <v>2146</v>
      </c>
      <c r="BL94" s="111" t="s">
        <v>2147</v>
      </c>
      <c r="BM94" s="111" t="s">
        <v>2148</v>
      </c>
      <c r="BN94" s="111" t="s">
        <v>2149</v>
      </c>
      <c r="BO94" s="111" t="s">
        <v>2150</v>
      </c>
      <c r="BP94" s="111" t="s">
        <v>2151</v>
      </c>
      <c r="BQ94" s="111" t="s">
        <v>2152</v>
      </c>
      <c r="BR94" s="111" t="s">
        <v>2153</v>
      </c>
      <c r="BS94" s="111" t="s">
        <v>2150</v>
      </c>
      <c r="BT94" s="111" t="s">
        <v>2154</v>
      </c>
    </row>
    <row r="95" spans="1:72" ht="28.95" customHeight="1" x14ac:dyDescent="0.3">
      <c r="A95" s="103" t="s">
        <v>169</v>
      </c>
      <c r="B95" s="111" t="s">
        <v>1296</v>
      </c>
      <c r="C95" s="111" t="s">
        <v>1364</v>
      </c>
      <c r="D95" s="111" t="s">
        <v>1431</v>
      </c>
      <c r="E95" s="111" t="s">
        <v>1497</v>
      </c>
      <c r="F95" s="111" t="s">
        <v>1562</v>
      </c>
      <c r="G95" s="111" t="s">
        <v>1625</v>
      </c>
      <c r="H95" s="111" t="s">
        <v>1688</v>
      </c>
      <c r="I95" s="111" t="s">
        <v>1750</v>
      </c>
      <c r="J95" s="111" t="s">
        <v>1810</v>
      </c>
      <c r="K95" s="111" t="s">
        <v>1870</v>
      </c>
      <c r="L95" s="111" t="s">
        <v>1928</v>
      </c>
      <c r="M95" s="111" t="s">
        <v>1986</v>
      </c>
      <c r="N95" s="111" t="s">
        <v>2043</v>
      </c>
      <c r="O95" s="111" t="s">
        <v>2099</v>
      </c>
      <c r="P95" s="110" t="s">
        <v>1282</v>
      </c>
      <c r="Q95" s="111" t="s">
        <v>2155</v>
      </c>
      <c r="R95" s="111" t="s">
        <v>2156</v>
      </c>
      <c r="S95" s="111" t="s">
        <v>2157</v>
      </c>
      <c r="T95" s="111" t="s">
        <v>2158</v>
      </c>
      <c r="U95" s="111" t="s">
        <v>2159</v>
      </c>
      <c r="V95" s="111" t="s">
        <v>2160</v>
      </c>
      <c r="W95" s="111" t="s">
        <v>2161</v>
      </c>
      <c r="X95" s="111" t="s">
        <v>2162</v>
      </c>
      <c r="Y95" s="111" t="s">
        <v>2163</v>
      </c>
      <c r="Z95" s="111" t="s">
        <v>2164</v>
      </c>
      <c r="AA95" s="111" t="s">
        <v>2165</v>
      </c>
      <c r="AB95" s="111" t="s">
        <v>2166</v>
      </c>
      <c r="AC95" s="111" t="s">
        <v>2167</v>
      </c>
      <c r="AD95" s="111" t="s">
        <v>2168</v>
      </c>
      <c r="AE95" s="111" t="s">
        <v>2169</v>
      </c>
      <c r="AF95" s="111" t="s">
        <v>2170</v>
      </c>
      <c r="AG95" s="111" t="s">
        <v>2171</v>
      </c>
      <c r="AH95" s="111" t="s">
        <v>2172</v>
      </c>
      <c r="AI95" s="111" t="s">
        <v>2173</v>
      </c>
      <c r="AJ95" s="111" t="s">
        <v>2174</v>
      </c>
      <c r="AK95" s="111" t="s">
        <v>2175</v>
      </c>
      <c r="AL95" s="111" t="s">
        <v>2176</v>
      </c>
      <c r="AM95" s="111" t="s">
        <v>2177</v>
      </c>
      <c r="AN95" s="111" t="s">
        <v>2178</v>
      </c>
      <c r="AO95" s="111" t="s">
        <v>2179</v>
      </c>
      <c r="AP95" s="111" t="s">
        <v>2180</v>
      </c>
      <c r="AQ95" s="111" t="s">
        <v>2181</v>
      </c>
      <c r="AR95" s="111" t="s">
        <v>2182</v>
      </c>
      <c r="AS95" s="111" t="s">
        <v>2183</v>
      </c>
      <c r="AT95" s="111" t="s">
        <v>2184</v>
      </c>
      <c r="AU95" s="111" t="s">
        <v>2185</v>
      </c>
      <c r="AV95" s="111" t="s">
        <v>2186</v>
      </c>
      <c r="AW95" s="111" t="s">
        <v>2187</v>
      </c>
      <c r="AX95" s="111" t="s">
        <v>2188</v>
      </c>
      <c r="AY95" s="111" t="s">
        <v>2189</v>
      </c>
      <c r="AZ95" s="111" t="s">
        <v>2190</v>
      </c>
      <c r="BA95" s="111" t="s">
        <v>2191</v>
      </c>
      <c r="BB95" s="111" t="s">
        <v>2192</v>
      </c>
      <c r="BC95" s="111" t="s">
        <v>2193</v>
      </c>
      <c r="BD95" s="111" t="s">
        <v>2194</v>
      </c>
      <c r="BE95" s="111" t="s">
        <v>2195</v>
      </c>
      <c r="BF95" s="111" t="s">
        <v>2196</v>
      </c>
      <c r="BG95" s="111" t="s">
        <v>2197</v>
      </c>
      <c r="BH95" s="111" t="s">
        <v>2198</v>
      </c>
      <c r="BI95" s="111" t="s">
        <v>2199</v>
      </c>
      <c r="BJ95" s="111" t="s">
        <v>2200</v>
      </c>
      <c r="BK95" s="111" t="s">
        <v>2201</v>
      </c>
      <c r="BL95" s="111" t="s">
        <v>2202</v>
      </c>
      <c r="BM95" s="111" t="s">
        <v>2203</v>
      </c>
      <c r="BN95" s="111" t="s">
        <v>2204</v>
      </c>
      <c r="BO95" s="111" t="s">
        <v>2205</v>
      </c>
      <c r="BP95" s="111" t="s">
        <v>2206</v>
      </c>
      <c r="BQ95" s="111" t="s">
        <v>2207</v>
      </c>
      <c r="BR95" s="111" t="s">
        <v>2208</v>
      </c>
      <c r="BS95" s="111" t="s">
        <v>2205</v>
      </c>
      <c r="BT95" s="111" t="s">
        <v>2209</v>
      </c>
    </row>
    <row r="96" spans="1:72" ht="28.95" customHeight="1" x14ac:dyDescent="0.3">
      <c r="A96" s="103" t="s">
        <v>170</v>
      </c>
      <c r="B96" s="111" t="s">
        <v>1297</v>
      </c>
      <c r="C96" s="111" t="s">
        <v>1365</v>
      </c>
      <c r="D96" s="111" t="s">
        <v>1432</v>
      </c>
      <c r="E96" s="111" t="s">
        <v>1498</v>
      </c>
      <c r="F96" s="111" t="s">
        <v>1563</v>
      </c>
      <c r="G96" s="111" t="s">
        <v>1626</v>
      </c>
      <c r="H96" s="111" t="s">
        <v>1689</v>
      </c>
      <c r="I96" s="111" t="s">
        <v>1751</v>
      </c>
      <c r="J96" s="111" t="s">
        <v>1811</v>
      </c>
      <c r="K96" s="111" t="s">
        <v>1871</v>
      </c>
      <c r="L96" s="111" t="s">
        <v>1929</v>
      </c>
      <c r="M96" s="111" t="s">
        <v>1987</v>
      </c>
      <c r="N96" s="111" t="s">
        <v>2044</v>
      </c>
      <c r="O96" s="111" t="s">
        <v>2100</v>
      </c>
      <c r="P96" s="111" t="s">
        <v>2155</v>
      </c>
      <c r="Q96" s="110" t="s">
        <v>1282</v>
      </c>
      <c r="R96" s="111" t="s">
        <v>2210</v>
      </c>
      <c r="S96" s="111" t="s">
        <v>2211</v>
      </c>
      <c r="T96" s="111" t="s">
        <v>2212</v>
      </c>
      <c r="U96" s="111" t="s">
        <v>2213</v>
      </c>
      <c r="V96" s="111" t="s">
        <v>2214</v>
      </c>
      <c r="W96" s="111" t="s">
        <v>2215</v>
      </c>
      <c r="X96" s="111" t="s">
        <v>2216</v>
      </c>
      <c r="Y96" s="111" t="s">
        <v>2217</v>
      </c>
      <c r="Z96" s="111" t="s">
        <v>2218</v>
      </c>
      <c r="AA96" s="111" t="s">
        <v>2219</v>
      </c>
      <c r="AB96" s="111" t="s">
        <v>2220</v>
      </c>
      <c r="AC96" s="111" t="s">
        <v>2221</v>
      </c>
      <c r="AD96" s="111" t="s">
        <v>2222</v>
      </c>
      <c r="AE96" s="111" t="s">
        <v>2223</v>
      </c>
      <c r="AF96" s="111" t="s">
        <v>2224</v>
      </c>
      <c r="AG96" s="111" t="s">
        <v>2225</v>
      </c>
      <c r="AH96" s="111" t="s">
        <v>2226</v>
      </c>
      <c r="AI96" s="111" t="s">
        <v>2227</v>
      </c>
      <c r="AJ96" s="111" t="s">
        <v>2228</v>
      </c>
      <c r="AK96" s="111" t="s">
        <v>2229</v>
      </c>
      <c r="AL96" s="111" t="s">
        <v>2230</v>
      </c>
      <c r="AM96" s="111" t="s">
        <v>2231</v>
      </c>
      <c r="AN96" s="111" t="s">
        <v>2232</v>
      </c>
      <c r="AO96" s="111" t="s">
        <v>2233</v>
      </c>
      <c r="AP96" s="111" t="s">
        <v>2234</v>
      </c>
      <c r="AQ96" s="111" t="s">
        <v>2235</v>
      </c>
      <c r="AR96" s="111" t="s">
        <v>2236</v>
      </c>
      <c r="AS96" s="111" t="s">
        <v>2237</v>
      </c>
      <c r="AT96" s="111" t="s">
        <v>2238</v>
      </c>
      <c r="AU96" s="111" t="s">
        <v>2239</v>
      </c>
      <c r="AV96" s="111" t="s">
        <v>2240</v>
      </c>
      <c r="AW96" s="111" t="s">
        <v>2241</v>
      </c>
      <c r="AX96" s="111" t="s">
        <v>2242</v>
      </c>
      <c r="AY96" s="111" t="s">
        <v>2243</v>
      </c>
      <c r="AZ96" s="111" t="s">
        <v>2244</v>
      </c>
      <c r="BA96" s="111" t="s">
        <v>2245</v>
      </c>
      <c r="BB96" s="111" t="s">
        <v>2246</v>
      </c>
      <c r="BC96" s="111" t="s">
        <v>2247</v>
      </c>
      <c r="BD96" s="111" t="s">
        <v>2248</v>
      </c>
      <c r="BE96" s="111" t="s">
        <v>2249</v>
      </c>
      <c r="BF96" s="111" t="s">
        <v>2250</v>
      </c>
      <c r="BG96" s="111" t="s">
        <v>2251</v>
      </c>
      <c r="BH96" s="111" t="s">
        <v>2252</v>
      </c>
      <c r="BI96" s="111" t="s">
        <v>2253</v>
      </c>
      <c r="BJ96" s="111" t="s">
        <v>2254</v>
      </c>
      <c r="BK96" s="111" t="s">
        <v>2255</v>
      </c>
      <c r="BL96" s="111" t="s">
        <v>2256</v>
      </c>
      <c r="BM96" s="111" t="s">
        <v>2257</v>
      </c>
      <c r="BN96" s="111" t="s">
        <v>2258</v>
      </c>
      <c r="BO96" s="111" t="s">
        <v>2259</v>
      </c>
      <c r="BP96" s="111" t="s">
        <v>2260</v>
      </c>
      <c r="BQ96" s="111" t="s">
        <v>2261</v>
      </c>
      <c r="BR96" s="111" t="s">
        <v>2262</v>
      </c>
      <c r="BS96" s="111" t="s">
        <v>2259</v>
      </c>
      <c r="BT96" s="111" t="s">
        <v>2263</v>
      </c>
    </row>
    <row r="97" spans="1:72" ht="28.95" customHeight="1" x14ac:dyDescent="0.3">
      <c r="A97" s="103" t="s">
        <v>171</v>
      </c>
      <c r="B97" s="111" t="s">
        <v>1298</v>
      </c>
      <c r="C97" s="111" t="s">
        <v>1366</v>
      </c>
      <c r="D97" s="111" t="s">
        <v>1433</v>
      </c>
      <c r="E97" s="111" t="s">
        <v>1499</v>
      </c>
      <c r="F97" s="111" t="s">
        <v>1564</v>
      </c>
      <c r="G97" s="111" t="s">
        <v>1627</v>
      </c>
      <c r="H97" s="111" t="s">
        <v>1690</v>
      </c>
      <c r="I97" s="111" t="s">
        <v>1752</v>
      </c>
      <c r="J97" s="111" t="s">
        <v>1812</v>
      </c>
      <c r="K97" s="111" t="s">
        <v>1872</v>
      </c>
      <c r="L97" s="111" t="s">
        <v>1930</v>
      </c>
      <c r="M97" s="111" t="s">
        <v>1988</v>
      </c>
      <c r="N97" s="111" t="s">
        <v>2045</v>
      </c>
      <c r="O97" s="111" t="s">
        <v>2101</v>
      </c>
      <c r="P97" s="111" t="s">
        <v>2156</v>
      </c>
      <c r="Q97" s="111" t="s">
        <v>2210</v>
      </c>
      <c r="R97" s="110" t="s">
        <v>1282</v>
      </c>
      <c r="S97" s="111" t="s">
        <v>2264</v>
      </c>
      <c r="T97" s="111" t="s">
        <v>2265</v>
      </c>
      <c r="U97" s="111" t="s">
        <v>2266</v>
      </c>
      <c r="V97" s="111" t="s">
        <v>2267</v>
      </c>
      <c r="W97" s="111" t="s">
        <v>2268</v>
      </c>
      <c r="X97" s="111" t="s">
        <v>2269</v>
      </c>
      <c r="Y97" s="111" t="s">
        <v>2270</v>
      </c>
      <c r="Z97" s="111" t="s">
        <v>2271</v>
      </c>
      <c r="AA97" s="111" t="s">
        <v>2272</v>
      </c>
      <c r="AB97" s="111" t="s">
        <v>2273</v>
      </c>
      <c r="AC97" s="111" t="s">
        <v>2274</v>
      </c>
      <c r="AD97" s="111" t="s">
        <v>2275</v>
      </c>
      <c r="AE97" s="111" t="s">
        <v>2276</v>
      </c>
      <c r="AF97" s="111" t="s">
        <v>2277</v>
      </c>
      <c r="AG97" s="111" t="s">
        <v>2278</v>
      </c>
      <c r="AH97" s="111" t="s">
        <v>2279</v>
      </c>
      <c r="AI97" s="111" t="s">
        <v>2280</v>
      </c>
      <c r="AJ97" s="111" t="s">
        <v>2281</v>
      </c>
      <c r="AK97" s="111" t="s">
        <v>2282</v>
      </c>
      <c r="AL97" s="111" t="s">
        <v>2283</v>
      </c>
      <c r="AM97" s="111" t="s">
        <v>2284</v>
      </c>
      <c r="AN97" s="111" t="s">
        <v>2285</v>
      </c>
      <c r="AO97" s="111" t="s">
        <v>2286</v>
      </c>
      <c r="AP97" s="111" t="s">
        <v>2287</v>
      </c>
      <c r="AQ97" s="111" t="s">
        <v>2288</v>
      </c>
      <c r="AR97" s="111" t="s">
        <v>2289</v>
      </c>
      <c r="AS97" s="111" t="s">
        <v>2290</v>
      </c>
      <c r="AT97" s="111" t="s">
        <v>2291</v>
      </c>
      <c r="AU97" s="111" t="s">
        <v>2292</v>
      </c>
      <c r="AV97" s="111" t="s">
        <v>2293</v>
      </c>
      <c r="AW97" s="111" t="s">
        <v>2294</v>
      </c>
      <c r="AX97" s="111" t="s">
        <v>2295</v>
      </c>
      <c r="AY97" s="111" t="s">
        <v>2296</v>
      </c>
      <c r="AZ97" s="111" t="s">
        <v>2297</v>
      </c>
      <c r="BA97" s="111" t="s">
        <v>2298</v>
      </c>
      <c r="BB97" s="111" t="s">
        <v>2299</v>
      </c>
      <c r="BC97" s="111" t="s">
        <v>2300</v>
      </c>
      <c r="BD97" s="111" t="s">
        <v>2301</v>
      </c>
      <c r="BE97" s="111" t="s">
        <v>2302</v>
      </c>
      <c r="BF97" s="111" t="s">
        <v>2303</v>
      </c>
      <c r="BG97" s="111" t="s">
        <v>2304</v>
      </c>
      <c r="BH97" s="111" t="s">
        <v>2305</v>
      </c>
      <c r="BI97" s="111" t="s">
        <v>2306</v>
      </c>
      <c r="BJ97" s="111" t="s">
        <v>2307</v>
      </c>
      <c r="BK97" s="111" t="s">
        <v>2308</v>
      </c>
      <c r="BL97" s="111" t="s">
        <v>2309</v>
      </c>
      <c r="BM97" s="111" t="s">
        <v>2310</v>
      </c>
      <c r="BN97" s="111" t="s">
        <v>2311</v>
      </c>
      <c r="BO97" s="111" t="s">
        <v>2312</v>
      </c>
      <c r="BP97" s="111" t="s">
        <v>2313</v>
      </c>
      <c r="BQ97" s="111" t="s">
        <v>2314</v>
      </c>
      <c r="BR97" s="111" t="s">
        <v>2315</v>
      </c>
      <c r="BS97" s="111" t="s">
        <v>2312</v>
      </c>
      <c r="BT97" s="111" t="s">
        <v>2316</v>
      </c>
    </row>
    <row r="98" spans="1:72" ht="28.95" customHeight="1" x14ac:dyDescent="0.3">
      <c r="A98" s="103" t="s">
        <v>172</v>
      </c>
      <c r="B98" s="111" t="s">
        <v>1299</v>
      </c>
      <c r="C98" s="111" t="s">
        <v>1367</v>
      </c>
      <c r="D98" s="111" t="s">
        <v>1434</v>
      </c>
      <c r="E98" s="111" t="s">
        <v>1500</v>
      </c>
      <c r="F98" s="111" t="s">
        <v>1565</v>
      </c>
      <c r="G98" s="111" t="s">
        <v>1628</v>
      </c>
      <c r="H98" s="111" t="s">
        <v>1691</v>
      </c>
      <c r="I98" s="111" t="s">
        <v>1753</v>
      </c>
      <c r="J98" s="111" t="s">
        <v>1813</v>
      </c>
      <c r="K98" s="111" t="s">
        <v>1873</v>
      </c>
      <c r="L98" s="111" t="s">
        <v>1931</v>
      </c>
      <c r="M98" s="111" t="s">
        <v>1989</v>
      </c>
      <c r="N98" s="111" t="s">
        <v>2046</v>
      </c>
      <c r="O98" s="111" t="s">
        <v>2102</v>
      </c>
      <c r="P98" s="111" t="s">
        <v>2157</v>
      </c>
      <c r="Q98" s="111" t="s">
        <v>2211</v>
      </c>
      <c r="R98" s="111" t="s">
        <v>2264</v>
      </c>
      <c r="S98" s="110" t="s">
        <v>1282</v>
      </c>
      <c r="T98" s="111" t="s">
        <v>2317</v>
      </c>
      <c r="U98" s="111" t="s">
        <v>2318</v>
      </c>
      <c r="V98" s="111" t="s">
        <v>2319</v>
      </c>
      <c r="W98" s="111" t="s">
        <v>2320</v>
      </c>
      <c r="X98" s="111" t="s">
        <v>2321</v>
      </c>
      <c r="Y98" s="111" t="s">
        <v>2322</v>
      </c>
      <c r="Z98" s="111" t="s">
        <v>2323</v>
      </c>
      <c r="AA98" s="111" t="s">
        <v>2324</v>
      </c>
      <c r="AB98" s="111" t="s">
        <v>2325</v>
      </c>
      <c r="AC98" s="111" t="s">
        <v>2326</v>
      </c>
      <c r="AD98" s="111" t="s">
        <v>2327</v>
      </c>
      <c r="AE98" s="111" t="s">
        <v>2328</v>
      </c>
      <c r="AF98" s="111" t="s">
        <v>2329</v>
      </c>
      <c r="AG98" s="111" t="s">
        <v>2330</v>
      </c>
      <c r="AH98" s="111" t="s">
        <v>2331</v>
      </c>
      <c r="AI98" s="111" t="s">
        <v>2332</v>
      </c>
      <c r="AJ98" s="111" t="s">
        <v>1621</v>
      </c>
      <c r="AK98" s="111" t="s">
        <v>2333</v>
      </c>
      <c r="AL98" s="111" t="s">
        <v>2334</v>
      </c>
      <c r="AM98" s="111" t="s">
        <v>2335</v>
      </c>
      <c r="AN98" s="111" t="s">
        <v>2336</v>
      </c>
      <c r="AO98" s="111" t="s">
        <v>2337</v>
      </c>
      <c r="AP98" s="111" t="s">
        <v>2338</v>
      </c>
      <c r="AQ98" s="111" t="s">
        <v>2339</v>
      </c>
      <c r="AR98" s="111" t="s">
        <v>2340</v>
      </c>
      <c r="AS98" s="111" t="s">
        <v>2341</v>
      </c>
      <c r="AT98" s="111" t="s">
        <v>2342</v>
      </c>
      <c r="AU98" s="111" t="s">
        <v>2343</v>
      </c>
      <c r="AV98" s="111" t="s">
        <v>2344</v>
      </c>
      <c r="AW98" s="111" t="s">
        <v>2345</v>
      </c>
      <c r="AX98" s="111" t="s">
        <v>2346</v>
      </c>
      <c r="AY98" s="111" t="s">
        <v>2347</v>
      </c>
      <c r="AZ98" s="111" t="s">
        <v>2348</v>
      </c>
      <c r="BA98" s="111" t="s">
        <v>2349</v>
      </c>
      <c r="BB98" s="111" t="s">
        <v>2350</v>
      </c>
      <c r="BC98" s="111" t="s">
        <v>2351</v>
      </c>
      <c r="BD98" s="111" t="s">
        <v>2352</v>
      </c>
      <c r="BE98" s="111" t="s">
        <v>2353</v>
      </c>
      <c r="BF98" s="111" t="s">
        <v>2354</v>
      </c>
      <c r="BG98" s="111" t="s">
        <v>2355</v>
      </c>
      <c r="BH98" s="111" t="s">
        <v>2356</v>
      </c>
      <c r="BI98" s="111" t="s">
        <v>2357</v>
      </c>
      <c r="BJ98" s="111" t="s">
        <v>2358</v>
      </c>
      <c r="BK98" s="111" t="s">
        <v>2359</v>
      </c>
      <c r="BL98" s="111" t="s">
        <v>2360</v>
      </c>
      <c r="BM98" s="111" t="s">
        <v>2361</v>
      </c>
      <c r="BN98" s="111" t="s">
        <v>2362</v>
      </c>
      <c r="BO98" s="111" t="s">
        <v>2363</v>
      </c>
      <c r="BP98" s="111" t="s">
        <v>2364</v>
      </c>
      <c r="BQ98" s="111" t="s">
        <v>2365</v>
      </c>
      <c r="BR98" s="111" t="s">
        <v>2366</v>
      </c>
      <c r="BS98" s="111" t="s">
        <v>2363</v>
      </c>
      <c r="BT98" s="111" t="s">
        <v>2367</v>
      </c>
    </row>
    <row r="99" spans="1:72" ht="28.95" customHeight="1" x14ac:dyDescent="0.3">
      <c r="A99" s="103" t="s">
        <v>173</v>
      </c>
      <c r="B99" s="111" t="s">
        <v>1300</v>
      </c>
      <c r="C99" s="111" t="s">
        <v>1368</v>
      </c>
      <c r="D99" s="111" t="s">
        <v>1435</v>
      </c>
      <c r="E99" s="111" t="s">
        <v>1501</v>
      </c>
      <c r="F99" s="111" t="s">
        <v>1566</v>
      </c>
      <c r="G99" s="111" t="s">
        <v>1629</v>
      </c>
      <c r="H99" s="111" t="s">
        <v>1692</v>
      </c>
      <c r="I99" s="111" t="s">
        <v>1754</v>
      </c>
      <c r="J99" s="111" t="s">
        <v>1814</v>
      </c>
      <c r="K99" s="111" t="s">
        <v>1874</v>
      </c>
      <c r="L99" s="111" t="s">
        <v>1932</v>
      </c>
      <c r="M99" s="111" t="s">
        <v>1990</v>
      </c>
      <c r="N99" s="111" t="s">
        <v>2047</v>
      </c>
      <c r="O99" s="111" t="s">
        <v>2103</v>
      </c>
      <c r="P99" s="111" t="s">
        <v>2158</v>
      </c>
      <c r="Q99" s="111" t="s">
        <v>2212</v>
      </c>
      <c r="R99" s="111" t="s">
        <v>2265</v>
      </c>
      <c r="S99" s="111" t="s">
        <v>2317</v>
      </c>
      <c r="T99" s="110" t="s">
        <v>1282</v>
      </c>
      <c r="U99" s="111" t="s">
        <v>2368</v>
      </c>
      <c r="V99" s="111" t="s">
        <v>2369</v>
      </c>
      <c r="W99" s="111" t="s">
        <v>2370</v>
      </c>
      <c r="X99" s="111" t="s">
        <v>2371</v>
      </c>
      <c r="Y99" s="111" t="s">
        <v>2372</v>
      </c>
      <c r="Z99" s="111" t="s">
        <v>2373</v>
      </c>
      <c r="AA99" s="111" t="s">
        <v>2374</v>
      </c>
      <c r="AB99" s="111" t="s">
        <v>2375</v>
      </c>
      <c r="AC99" s="111" t="s">
        <v>2376</v>
      </c>
      <c r="AD99" s="111" t="s">
        <v>2377</v>
      </c>
      <c r="AE99" s="111" t="s">
        <v>2378</v>
      </c>
      <c r="AF99" s="111" t="s">
        <v>2379</v>
      </c>
      <c r="AG99" s="111" t="s">
        <v>2380</v>
      </c>
      <c r="AH99" s="111" t="s">
        <v>2381</v>
      </c>
      <c r="AI99" s="111" t="s">
        <v>2382</v>
      </c>
      <c r="AJ99" s="111" t="s">
        <v>2383</v>
      </c>
      <c r="AK99" s="111" t="s">
        <v>2384</v>
      </c>
      <c r="AL99" s="111" t="s">
        <v>2385</v>
      </c>
      <c r="AM99" s="111" t="s">
        <v>2386</v>
      </c>
      <c r="AN99" s="111" t="s">
        <v>2387</v>
      </c>
      <c r="AO99" s="111" t="s">
        <v>2388</v>
      </c>
      <c r="AP99" s="111" t="s">
        <v>2389</v>
      </c>
      <c r="AQ99" s="111" t="s">
        <v>2390</v>
      </c>
      <c r="AR99" s="111" t="s">
        <v>2391</v>
      </c>
      <c r="AS99" s="111" t="s">
        <v>2392</v>
      </c>
      <c r="AT99" s="111" t="s">
        <v>2393</v>
      </c>
      <c r="AU99" s="111" t="s">
        <v>2394</v>
      </c>
      <c r="AV99" s="111" t="s">
        <v>2395</v>
      </c>
      <c r="AW99" s="111" t="s">
        <v>2396</v>
      </c>
      <c r="AX99" s="111" t="s">
        <v>2397</v>
      </c>
      <c r="AY99" s="111" t="s">
        <v>2398</v>
      </c>
      <c r="AZ99" s="111" t="s">
        <v>2399</v>
      </c>
      <c r="BA99" s="111" t="s">
        <v>2400</v>
      </c>
      <c r="BB99" s="111" t="s">
        <v>2401</v>
      </c>
      <c r="BC99" s="111" t="s">
        <v>2402</v>
      </c>
      <c r="BD99" s="111" t="s">
        <v>2403</v>
      </c>
      <c r="BE99" s="111" t="s">
        <v>2404</v>
      </c>
      <c r="BF99" s="111" t="s">
        <v>2405</v>
      </c>
      <c r="BG99" s="111" t="s">
        <v>2406</v>
      </c>
      <c r="BH99" s="111" t="s">
        <v>2407</v>
      </c>
      <c r="BI99" s="111" t="s">
        <v>2408</v>
      </c>
      <c r="BJ99" s="111" t="s">
        <v>2409</v>
      </c>
      <c r="BK99" s="111" t="s">
        <v>2410</v>
      </c>
      <c r="BL99" s="111" t="s">
        <v>2411</v>
      </c>
      <c r="BM99" s="111" t="s">
        <v>2412</v>
      </c>
      <c r="BN99" s="111" t="s">
        <v>2413</v>
      </c>
      <c r="BO99" s="111" t="s">
        <v>2414</v>
      </c>
      <c r="BP99" s="111" t="s">
        <v>2415</v>
      </c>
      <c r="BQ99" s="111" t="s">
        <v>2416</v>
      </c>
      <c r="BR99" s="111" t="s">
        <v>2417</v>
      </c>
      <c r="BS99" s="111" t="s">
        <v>2414</v>
      </c>
      <c r="BT99" s="111" t="s">
        <v>2418</v>
      </c>
    </row>
    <row r="100" spans="1:72" ht="28.95" customHeight="1" x14ac:dyDescent="0.3">
      <c r="A100" s="103" t="s">
        <v>1189</v>
      </c>
      <c r="B100" s="111" t="s">
        <v>1301</v>
      </c>
      <c r="C100" s="111" t="s">
        <v>1369</v>
      </c>
      <c r="D100" s="111" t="s">
        <v>1436</v>
      </c>
      <c r="E100" s="111" t="s">
        <v>1502</v>
      </c>
      <c r="F100" s="111" t="s">
        <v>1567</v>
      </c>
      <c r="G100" s="111" t="s">
        <v>1630</v>
      </c>
      <c r="H100" s="111" t="s">
        <v>1693</v>
      </c>
      <c r="I100" s="111" t="s">
        <v>1755</v>
      </c>
      <c r="J100" s="111" t="s">
        <v>1815</v>
      </c>
      <c r="K100" s="111" t="s">
        <v>1875</v>
      </c>
      <c r="L100" s="111" t="s">
        <v>1933</v>
      </c>
      <c r="M100" s="111" t="s">
        <v>1991</v>
      </c>
      <c r="N100" s="111" t="s">
        <v>2048</v>
      </c>
      <c r="O100" s="111" t="s">
        <v>2104</v>
      </c>
      <c r="P100" s="111" t="s">
        <v>2159</v>
      </c>
      <c r="Q100" s="111" t="s">
        <v>2213</v>
      </c>
      <c r="R100" s="111" t="s">
        <v>2266</v>
      </c>
      <c r="S100" s="111" t="s">
        <v>2318</v>
      </c>
      <c r="T100" s="111" t="s">
        <v>2368</v>
      </c>
      <c r="U100" s="110" t="s">
        <v>1282</v>
      </c>
      <c r="V100" s="111" t="s">
        <v>2419</v>
      </c>
      <c r="W100" s="111" t="s">
        <v>2420</v>
      </c>
      <c r="X100" s="111" t="s">
        <v>2421</v>
      </c>
      <c r="Y100" s="111" t="s">
        <v>2422</v>
      </c>
      <c r="Z100" s="111" t="s">
        <v>2423</v>
      </c>
      <c r="AA100" s="111" t="s">
        <v>2424</v>
      </c>
      <c r="AB100" s="111" t="s">
        <v>2425</v>
      </c>
      <c r="AC100" s="111" t="s">
        <v>2426</v>
      </c>
      <c r="AD100" s="111" t="s">
        <v>2427</v>
      </c>
      <c r="AE100" s="111" t="s">
        <v>2428</v>
      </c>
      <c r="AF100" s="111" t="s">
        <v>2429</v>
      </c>
      <c r="AG100" s="111" t="s">
        <v>2430</v>
      </c>
      <c r="AH100" s="111" t="s">
        <v>2431</v>
      </c>
      <c r="AI100" s="111" t="s">
        <v>2432</v>
      </c>
      <c r="AJ100" s="111" t="s">
        <v>2433</v>
      </c>
      <c r="AK100" s="111" t="s">
        <v>2434</v>
      </c>
      <c r="AL100" s="111" t="s">
        <v>2435</v>
      </c>
      <c r="AM100" s="111" t="s">
        <v>2436</v>
      </c>
      <c r="AN100" s="111" t="s">
        <v>2437</v>
      </c>
      <c r="AO100" s="111" t="s">
        <v>2438</v>
      </c>
      <c r="AP100" s="111" t="s">
        <v>2439</v>
      </c>
      <c r="AQ100" s="111" t="s">
        <v>2440</v>
      </c>
      <c r="AR100" s="111" t="s">
        <v>2441</v>
      </c>
      <c r="AS100" s="111" t="s">
        <v>2442</v>
      </c>
      <c r="AT100" s="111" t="s">
        <v>2443</v>
      </c>
      <c r="AU100" s="111" t="s">
        <v>2444</v>
      </c>
      <c r="AV100" s="111" t="s">
        <v>2445</v>
      </c>
      <c r="AW100" s="111" t="s">
        <v>2446</v>
      </c>
      <c r="AX100" s="111" t="s">
        <v>2447</v>
      </c>
      <c r="AY100" s="111" t="s">
        <v>2448</v>
      </c>
      <c r="AZ100" s="111" t="s">
        <v>2449</v>
      </c>
      <c r="BA100" s="111" t="s">
        <v>2450</v>
      </c>
      <c r="BB100" s="111" t="s">
        <v>2451</v>
      </c>
      <c r="BC100" s="111" t="s">
        <v>2452</v>
      </c>
      <c r="BD100" s="111" t="s">
        <v>2453</v>
      </c>
      <c r="BE100" s="111" t="s">
        <v>2454</v>
      </c>
      <c r="BF100" s="111" t="s">
        <v>2455</v>
      </c>
      <c r="BG100" s="111" t="s">
        <v>2456</v>
      </c>
      <c r="BH100" s="111" t="s">
        <v>2457</v>
      </c>
      <c r="BI100" s="111" t="s">
        <v>2458</v>
      </c>
      <c r="BJ100" s="111" t="s">
        <v>2459</v>
      </c>
      <c r="BK100" s="111" t="s">
        <v>2460</v>
      </c>
      <c r="BL100" s="111" t="s">
        <v>2461</v>
      </c>
      <c r="BM100" s="111" t="s">
        <v>2462</v>
      </c>
      <c r="BN100" s="111" t="s">
        <v>2463</v>
      </c>
      <c r="BO100" s="111" t="s">
        <v>2464</v>
      </c>
      <c r="BP100" s="111" t="s">
        <v>2465</v>
      </c>
      <c r="BQ100" s="111" t="s">
        <v>2466</v>
      </c>
      <c r="BR100" s="111" t="s">
        <v>2467</v>
      </c>
      <c r="BS100" s="111" t="s">
        <v>2464</v>
      </c>
      <c r="BT100" s="111" t="s">
        <v>2468</v>
      </c>
    </row>
    <row r="101" spans="1:72" ht="28.95" customHeight="1" x14ac:dyDescent="0.3">
      <c r="A101" s="103" t="s">
        <v>175</v>
      </c>
      <c r="B101" s="111" t="s">
        <v>1302</v>
      </c>
      <c r="C101" s="111" t="s">
        <v>1370</v>
      </c>
      <c r="D101" s="111" t="s">
        <v>1437</v>
      </c>
      <c r="E101" s="111" t="s">
        <v>1503</v>
      </c>
      <c r="F101" s="111" t="s">
        <v>1568</v>
      </c>
      <c r="G101" s="111" t="s">
        <v>1631</v>
      </c>
      <c r="H101" s="111" t="s">
        <v>1694</v>
      </c>
      <c r="I101" s="111" t="s">
        <v>1756</v>
      </c>
      <c r="J101" s="111" t="s">
        <v>1816</v>
      </c>
      <c r="K101" s="111" t="s">
        <v>1876</v>
      </c>
      <c r="L101" s="111" t="s">
        <v>1934</v>
      </c>
      <c r="M101" s="111" t="s">
        <v>1992</v>
      </c>
      <c r="N101" s="111" t="s">
        <v>2049</v>
      </c>
      <c r="O101" s="111" t="s">
        <v>2105</v>
      </c>
      <c r="P101" s="111" t="s">
        <v>2160</v>
      </c>
      <c r="Q101" s="111" t="s">
        <v>2214</v>
      </c>
      <c r="R101" s="111" t="s">
        <v>2267</v>
      </c>
      <c r="S101" s="111" t="s">
        <v>2319</v>
      </c>
      <c r="T101" s="111" t="s">
        <v>2369</v>
      </c>
      <c r="U101" s="111" t="s">
        <v>2419</v>
      </c>
      <c r="V101" s="110" t="s">
        <v>1282</v>
      </c>
      <c r="W101" s="111" t="s">
        <v>2469</v>
      </c>
      <c r="X101" s="111" t="s">
        <v>2470</v>
      </c>
      <c r="Y101" s="111" t="s">
        <v>2471</v>
      </c>
      <c r="Z101" s="111" t="s">
        <v>2472</v>
      </c>
      <c r="AA101" s="111" t="s">
        <v>2473</v>
      </c>
      <c r="AB101" s="111" t="s">
        <v>2474</v>
      </c>
      <c r="AC101" s="111" t="s">
        <v>2475</v>
      </c>
      <c r="AD101" s="111" t="s">
        <v>2476</v>
      </c>
      <c r="AE101" s="111" t="s">
        <v>2477</v>
      </c>
      <c r="AF101" s="111" t="s">
        <v>2478</v>
      </c>
      <c r="AG101" s="111" t="s">
        <v>2479</v>
      </c>
      <c r="AH101" s="111" t="s">
        <v>2480</v>
      </c>
      <c r="AI101" s="111" t="s">
        <v>2481</v>
      </c>
      <c r="AJ101" s="111" t="s">
        <v>2482</v>
      </c>
      <c r="AK101" s="111" t="s">
        <v>2483</v>
      </c>
      <c r="AL101" s="111" t="s">
        <v>2484</v>
      </c>
      <c r="AM101" s="111" t="s">
        <v>2485</v>
      </c>
      <c r="AN101" s="111" t="s">
        <v>2486</v>
      </c>
      <c r="AO101" s="111" t="s">
        <v>2487</v>
      </c>
      <c r="AP101" s="111" t="s">
        <v>2488</v>
      </c>
      <c r="AQ101" s="111" t="s">
        <v>2489</v>
      </c>
      <c r="AR101" s="111" t="s">
        <v>2172</v>
      </c>
      <c r="AS101" s="111" t="s">
        <v>2490</v>
      </c>
      <c r="AT101" s="111" t="s">
        <v>2491</v>
      </c>
      <c r="AU101" s="111" t="s">
        <v>2492</v>
      </c>
      <c r="AV101" s="111" t="s">
        <v>2493</v>
      </c>
      <c r="AW101" s="111" t="s">
        <v>2494</v>
      </c>
      <c r="AX101" s="111" t="s">
        <v>2495</v>
      </c>
      <c r="AY101" s="111" t="s">
        <v>2496</v>
      </c>
      <c r="AZ101" s="111" t="s">
        <v>2497</v>
      </c>
      <c r="BA101" s="111" t="s">
        <v>2498</v>
      </c>
      <c r="BB101" s="111" t="s">
        <v>2499</v>
      </c>
      <c r="BC101" s="111" t="s">
        <v>2500</v>
      </c>
      <c r="BD101" s="111" t="s">
        <v>2501</v>
      </c>
      <c r="BE101" s="111" t="s">
        <v>2502</v>
      </c>
      <c r="BF101" s="111" t="s">
        <v>2503</v>
      </c>
      <c r="BG101" s="111" t="s">
        <v>2504</v>
      </c>
      <c r="BH101" s="111" t="s">
        <v>2505</v>
      </c>
      <c r="BI101" s="111" t="s">
        <v>2506</v>
      </c>
      <c r="BJ101" s="111" t="s">
        <v>2507</v>
      </c>
      <c r="BK101" s="111" t="s">
        <v>2508</v>
      </c>
      <c r="BL101" s="111" t="s">
        <v>2509</v>
      </c>
      <c r="BM101" s="111" t="s">
        <v>2510</v>
      </c>
      <c r="BN101" s="111" t="s">
        <v>2511</v>
      </c>
      <c r="BO101" s="111" t="s">
        <v>2512</v>
      </c>
      <c r="BP101" s="111" t="s">
        <v>2513</v>
      </c>
      <c r="BQ101" s="111" t="s">
        <v>2514</v>
      </c>
      <c r="BR101" s="111" t="s">
        <v>2515</v>
      </c>
      <c r="BS101" s="111" t="s">
        <v>2512</v>
      </c>
      <c r="BT101" s="111" t="s">
        <v>2516</v>
      </c>
    </row>
    <row r="102" spans="1:72" ht="28.95" customHeight="1" x14ac:dyDescent="0.3">
      <c r="A102" s="103" t="s">
        <v>176</v>
      </c>
      <c r="B102" s="111" t="s">
        <v>1303</v>
      </c>
      <c r="C102" s="111" t="s">
        <v>1371</v>
      </c>
      <c r="D102" s="111" t="s">
        <v>1438</v>
      </c>
      <c r="E102" s="111" t="s">
        <v>1504</v>
      </c>
      <c r="F102" s="111" t="s">
        <v>1569</v>
      </c>
      <c r="G102" s="111" t="s">
        <v>1632</v>
      </c>
      <c r="H102" s="111" t="s">
        <v>1695</v>
      </c>
      <c r="I102" s="111" t="s">
        <v>1757</v>
      </c>
      <c r="J102" s="111" t="s">
        <v>1817</v>
      </c>
      <c r="K102" s="111" t="s">
        <v>1877</v>
      </c>
      <c r="L102" s="111" t="s">
        <v>1935</v>
      </c>
      <c r="M102" s="111" t="s">
        <v>1993</v>
      </c>
      <c r="N102" s="111" t="s">
        <v>2050</v>
      </c>
      <c r="O102" s="111" t="s">
        <v>2106</v>
      </c>
      <c r="P102" s="111" t="s">
        <v>2161</v>
      </c>
      <c r="Q102" s="111" t="s">
        <v>2215</v>
      </c>
      <c r="R102" s="111" t="s">
        <v>2268</v>
      </c>
      <c r="S102" s="111" t="s">
        <v>2320</v>
      </c>
      <c r="T102" s="111" t="s">
        <v>2370</v>
      </c>
      <c r="U102" s="111" t="s">
        <v>2420</v>
      </c>
      <c r="V102" s="111" t="s">
        <v>2469</v>
      </c>
      <c r="W102" s="110" t="s">
        <v>1282</v>
      </c>
      <c r="X102" s="111" t="s">
        <v>2517</v>
      </c>
      <c r="Y102" s="111" t="s">
        <v>2518</v>
      </c>
      <c r="Z102" s="111" t="s">
        <v>2519</v>
      </c>
      <c r="AA102" s="111" t="s">
        <v>2520</v>
      </c>
      <c r="AB102" s="111" t="s">
        <v>2521</v>
      </c>
      <c r="AC102" s="111" t="s">
        <v>2522</v>
      </c>
      <c r="AD102" s="111" t="s">
        <v>2523</v>
      </c>
      <c r="AE102" s="111" t="s">
        <v>2524</v>
      </c>
      <c r="AF102" s="111" t="s">
        <v>2525</v>
      </c>
      <c r="AG102" s="111" t="s">
        <v>2526</v>
      </c>
      <c r="AH102" s="111" t="s">
        <v>2527</v>
      </c>
      <c r="AI102" s="111" t="s">
        <v>2528</v>
      </c>
      <c r="AJ102" s="111" t="s">
        <v>2529</v>
      </c>
      <c r="AK102" s="111" t="s">
        <v>2530</v>
      </c>
      <c r="AL102" s="111" t="s">
        <v>2531</v>
      </c>
      <c r="AM102" s="111" t="s">
        <v>2532</v>
      </c>
      <c r="AN102" s="111" t="s">
        <v>2533</v>
      </c>
      <c r="AO102" s="111" t="s">
        <v>2534</v>
      </c>
      <c r="AP102" s="111" t="s">
        <v>2535</v>
      </c>
      <c r="AQ102" s="111" t="s">
        <v>2536</v>
      </c>
      <c r="AR102" s="111" t="s">
        <v>2537</v>
      </c>
      <c r="AS102" s="111" t="s">
        <v>2538</v>
      </c>
      <c r="AT102" s="111" t="s">
        <v>2539</v>
      </c>
      <c r="AU102" s="111" t="s">
        <v>2540</v>
      </c>
      <c r="AV102" s="111" t="s">
        <v>2541</v>
      </c>
      <c r="AW102" s="111" t="s">
        <v>2542</v>
      </c>
      <c r="AX102" s="111" t="s">
        <v>2543</v>
      </c>
      <c r="AY102" s="111" t="s">
        <v>2544</v>
      </c>
      <c r="AZ102" s="111" t="s">
        <v>2545</v>
      </c>
      <c r="BA102" s="111" t="s">
        <v>2546</v>
      </c>
      <c r="BB102" s="111" t="s">
        <v>2547</v>
      </c>
      <c r="BC102" s="111" t="s">
        <v>2548</v>
      </c>
      <c r="BD102" s="111" t="s">
        <v>2549</v>
      </c>
      <c r="BE102" s="111" t="s">
        <v>2550</v>
      </c>
      <c r="BF102" s="111" t="s">
        <v>2551</v>
      </c>
      <c r="BG102" s="111" t="s">
        <v>2552</v>
      </c>
      <c r="BH102" s="111" t="s">
        <v>2553</v>
      </c>
      <c r="BI102" s="111" t="s">
        <v>2554</v>
      </c>
      <c r="BJ102" s="111" t="s">
        <v>2555</v>
      </c>
      <c r="BK102" s="111" t="s">
        <v>2556</v>
      </c>
      <c r="BL102" s="111" t="s">
        <v>2557</v>
      </c>
      <c r="BM102" s="111" t="s">
        <v>2558</v>
      </c>
      <c r="BN102" s="111" t="s">
        <v>2559</v>
      </c>
      <c r="BO102" s="111" t="s">
        <v>2560</v>
      </c>
      <c r="BP102" s="111" t="s">
        <v>2561</v>
      </c>
      <c r="BQ102" s="111" t="s">
        <v>2562</v>
      </c>
      <c r="BR102" s="111" t="s">
        <v>2563</v>
      </c>
      <c r="BS102" s="111" t="s">
        <v>2560</v>
      </c>
      <c r="BT102" s="111" t="s">
        <v>2564</v>
      </c>
    </row>
    <row r="103" spans="1:72" ht="28.95" customHeight="1" x14ac:dyDescent="0.3">
      <c r="A103" s="103" t="s">
        <v>177</v>
      </c>
      <c r="B103" s="111" t="s">
        <v>1304</v>
      </c>
      <c r="C103" s="111" t="s">
        <v>1372</v>
      </c>
      <c r="D103" s="111" t="s">
        <v>1439</v>
      </c>
      <c r="E103" s="111" t="s">
        <v>1505</v>
      </c>
      <c r="F103" s="111" t="s">
        <v>1570</v>
      </c>
      <c r="G103" s="111" t="s">
        <v>1633</v>
      </c>
      <c r="H103" s="111" t="s">
        <v>1696</v>
      </c>
      <c r="I103" s="111" t="s">
        <v>1758</v>
      </c>
      <c r="J103" s="111" t="s">
        <v>1818</v>
      </c>
      <c r="K103" s="111" t="s">
        <v>1878</v>
      </c>
      <c r="L103" s="111" t="s">
        <v>1936</v>
      </c>
      <c r="M103" s="111" t="s">
        <v>1994</v>
      </c>
      <c r="N103" s="111" t="s">
        <v>2051</v>
      </c>
      <c r="O103" s="111" t="s">
        <v>2107</v>
      </c>
      <c r="P103" s="111" t="s">
        <v>2162</v>
      </c>
      <c r="Q103" s="111" t="s">
        <v>2216</v>
      </c>
      <c r="R103" s="111" t="s">
        <v>2269</v>
      </c>
      <c r="S103" s="111" t="s">
        <v>2321</v>
      </c>
      <c r="T103" s="111" t="s">
        <v>2371</v>
      </c>
      <c r="U103" s="111" t="s">
        <v>2421</v>
      </c>
      <c r="V103" s="111" t="s">
        <v>2470</v>
      </c>
      <c r="W103" s="111" t="s">
        <v>2517</v>
      </c>
      <c r="X103" s="110" t="s">
        <v>1282</v>
      </c>
      <c r="Y103" s="111" t="s">
        <v>2565</v>
      </c>
      <c r="Z103" s="111" t="s">
        <v>2566</v>
      </c>
      <c r="AA103" s="111" t="s">
        <v>2567</v>
      </c>
      <c r="AB103" s="111" t="s">
        <v>2568</v>
      </c>
      <c r="AC103" s="111" t="s">
        <v>2569</v>
      </c>
      <c r="AD103" s="111" t="s">
        <v>2570</v>
      </c>
      <c r="AE103" s="111" t="s">
        <v>2571</v>
      </c>
      <c r="AF103" s="111" t="s">
        <v>2572</v>
      </c>
      <c r="AG103" s="111" t="s">
        <v>2573</v>
      </c>
      <c r="AH103" s="111" t="s">
        <v>2574</v>
      </c>
      <c r="AI103" s="111" t="s">
        <v>2575</v>
      </c>
      <c r="AJ103" s="111" t="s">
        <v>2576</v>
      </c>
      <c r="AK103" s="111" t="s">
        <v>2577</v>
      </c>
      <c r="AL103" s="111" t="s">
        <v>2578</v>
      </c>
      <c r="AM103" s="111" t="s">
        <v>2579</v>
      </c>
      <c r="AN103" s="111" t="s">
        <v>2580</v>
      </c>
      <c r="AO103" s="111" t="s">
        <v>2581</v>
      </c>
      <c r="AP103" s="111" t="s">
        <v>2582</v>
      </c>
      <c r="AQ103" s="111" t="s">
        <v>2583</v>
      </c>
      <c r="AR103" s="111" t="s">
        <v>2584</v>
      </c>
      <c r="AS103" s="111" t="s">
        <v>2585</v>
      </c>
      <c r="AT103" s="111" t="s">
        <v>2586</v>
      </c>
      <c r="AU103" s="111" t="s">
        <v>2587</v>
      </c>
      <c r="AV103" s="111" t="s">
        <v>2588</v>
      </c>
      <c r="AW103" s="111" t="s">
        <v>2589</v>
      </c>
      <c r="AX103" s="111" t="s">
        <v>2590</v>
      </c>
      <c r="AY103" s="111" t="s">
        <v>2591</v>
      </c>
      <c r="AZ103" s="111" t="s">
        <v>2592</v>
      </c>
      <c r="BA103" s="111" t="s">
        <v>2593</v>
      </c>
      <c r="BB103" s="111" t="s">
        <v>2594</v>
      </c>
      <c r="BC103" s="111" t="s">
        <v>1905</v>
      </c>
      <c r="BD103" s="111" t="s">
        <v>2595</v>
      </c>
      <c r="BE103" s="111" t="s">
        <v>2596</v>
      </c>
      <c r="BF103" s="111" t="s">
        <v>2597</v>
      </c>
      <c r="BG103" s="111" t="s">
        <v>2598</v>
      </c>
      <c r="BH103" s="111" t="s">
        <v>2599</v>
      </c>
      <c r="BI103" s="111" t="s">
        <v>2600</v>
      </c>
      <c r="BJ103" s="111" t="s">
        <v>2601</v>
      </c>
      <c r="BK103" s="111" t="s">
        <v>2602</v>
      </c>
      <c r="BL103" s="111" t="s">
        <v>2603</v>
      </c>
      <c r="BM103" s="111" t="s">
        <v>2604</v>
      </c>
      <c r="BN103" s="111" t="s">
        <v>2605</v>
      </c>
      <c r="BO103" s="111" t="s">
        <v>2606</v>
      </c>
      <c r="BP103" s="111" t="s">
        <v>2607</v>
      </c>
      <c r="BQ103" s="111" t="s">
        <v>2608</v>
      </c>
      <c r="BR103" s="111" t="s">
        <v>2609</v>
      </c>
      <c r="BS103" s="111" t="s">
        <v>2606</v>
      </c>
      <c r="BT103" s="111" t="s">
        <v>2610</v>
      </c>
    </row>
    <row r="104" spans="1:72" ht="28.95" customHeight="1" x14ac:dyDescent="0.3">
      <c r="A104" s="103" t="s">
        <v>178</v>
      </c>
      <c r="B104" s="111" t="s">
        <v>1305</v>
      </c>
      <c r="C104" s="111" t="s">
        <v>1373</v>
      </c>
      <c r="D104" s="111" t="s">
        <v>1440</v>
      </c>
      <c r="E104" s="111" t="s">
        <v>1506</v>
      </c>
      <c r="F104" s="111" t="s">
        <v>1571</v>
      </c>
      <c r="G104" s="111" t="s">
        <v>1634</v>
      </c>
      <c r="H104" s="111" t="s">
        <v>1697</v>
      </c>
      <c r="I104" s="111" t="s">
        <v>1759</v>
      </c>
      <c r="J104" s="111" t="s">
        <v>1819</v>
      </c>
      <c r="K104" s="111" t="s">
        <v>1879</v>
      </c>
      <c r="L104" s="111" t="s">
        <v>1937</v>
      </c>
      <c r="M104" s="111" t="s">
        <v>1995</v>
      </c>
      <c r="N104" s="111" t="s">
        <v>2052</v>
      </c>
      <c r="O104" s="111" t="s">
        <v>2108</v>
      </c>
      <c r="P104" s="111" t="s">
        <v>2163</v>
      </c>
      <c r="Q104" s="111" t="s">
        <v>2217</v>
      </c>
      <c r="R104" s="111" t="s">
        <v>2270</v>
      </c>
      <c r="S104" s="111" t="s">
        <v>2322</v>
      </c>
      <c r="T104" s="111" t="s">
        <v>2372</v>
      </c>
      <c r="U104" s="111" t="s">
        <v>2422</v>
      </c>
      <c r="V104" s="111" t="s">
        <v>2471</v>
      </c>
      <c r="W104" s="111" t="s">
        <v>2518</v>
      </c>
      <c r="X104" s="111" t="s">
        <v>2565</v>
      </c>
      <c r="Y104" s="110" t="s">
        <v>1282</v>
      </c>
      <c r="Z104" s="111" t="s">
        <v>2611</v>
      </c>
      <c r="AA104" s="111" t="s">
        <v>2612</v>
      </c>
      <c r="AB104" s="111" t="s">
        <v>2613</v>
      </c>
      <c r="AC104" s="111" t="s">
        <v>2614</v>
      </c>
      <c r="AD104" s="111" t="s">
        <v>2615</v>
      </c>
      <c r="AE104" s="111" t="s">
        <v>2616</v>
      </c>
      <c r="AF104" s="111" t="s">
        <v>2617</v>
      </c>
      <c r="AG104" s="111" t="s">
        <v>2618</v>
      </c>
      <c r="AH104" s="111" t="s">
        <v>2619</v>
      </c>
      <c r="AI104" s="111" t="s">
        <v>2620</v>
      </c>
      <c r="AJ104" s="111" t="s">
        <v>2621</v>
      </c>
      <c r="AK104" s="111" t="s">
        <v>2622</v>
      </c>
      <c r="AL104" s="111" t="s">
        <v>2623</v>
      </c>
      <c r="AM104" s="111" t="s">
        <v>2624</v>
      </c>
      <c r="AN104" s="111" t="s">
        <v>2625</v>
      </c>
      <c r="AO104" s="111" t="s">
        <v>2626</v>
      </c>
      <c r="AP104" s="111" t="s">
        <v>2627</v>
      </c>
      <c r="AQ104" s="111" t="s">
        <v>2628</v>
      </c>
      <c r="AR104" s="111" t="s">
        <v>2629</v>
      </c>
      <c r="AS104" s="111" t="s">
        <v>2630</v>
      </c>
      <c r="AT104" s="111" t="s">
        <v>2631</v>
      </c>
      <c r="AU104" s="111" t="s">
        <v>2632</v>
      </c>
      <c r="AV104" s="111" t="s">
        <v>2633</v>
      </c>
      <c r="AW104" s="111" t="s">
        <v>2634</v>
      </c>
      <c r="AX104" s="111" t="s">
        <v>2635</v>
      </c>
      <c r="AY104" s="111" t="s">
        <v>2636</v>
      </c>
      <c r="AZ104" s="111" t="s">
        <v>2637</v>
      </c>
      <c r="BA104" s="111" t="s">
        <v>2638</v>
      </c>
      <c r="BB104" s="111" t="s">
        <v>2639</v>
      </c>
      <c r="BC104" s="111" t="s">
        <v>2640</v>
      </c>
      <c r="BD104" s="111" t="s">
        <v>2641</v>
      </c>
      <c r="BE104" s="111" t="s">
        <v>2642</v>
      </c>
      <c r="BF104" s="111" t="s">
        <v>2643</v>
      </c>
      <c r="BG104" s="111" t="s">
        <v>2644</v>
      </c>
      <c r="BH104" s="111" t="s">
        <v>2645</v>
      </c>
      <c r="BI104" s="111" t="s">
        <v>2646</v>
      </c>
      <c r="BJ104" s="111" t="s">
        <v>2647</v>
      </c>
      <c r="BK104" s="111" t="s">
        <v>2648</v>
      </c>
      <c r="BL104" s="111" t="s">
        <v>2649</v>
      </c>
      <c r="BM104" s="111" t="s">
        <v>2650</v>
      </c>
      <c r="BN104" s="111" t="s">
        <v>2651</v>
      </c>
      <c r="BO104" s="111" t="s">
        <v>2652</v>
      </c>
      <c r="BP104" s="111" t="s">
        <v>2653</v>
      </c>
      <c r="BQ104" s="111" t="s">
        <v>2654</v>
      </c>
      <c r="BR104" s="111" t="s">
        <v>2655</v>
      </c>
      <c r="BS104" s="111" t="s">
        <v>2652</v>
      </c>
      <c r="BT104" s="111" t="s">
        <v>2656</v>
      </c>
    </row>
    <row r="105" spans="1:72" ht="28.95" customHeight="1" x14ac:dyDescent="0.3">
      <c r="A105" s="103" t="s">
        <v>179</v>
      </c>
      <c r="B105" s="111" t="s">
        <v>1306</v>
      </c>
      <c r="C105" s="111" t="s">
        <v>1374</v>
      </c>
      <c r="D105" s="111" t="s">
        <v>1441</v>
      </c>
      <c r="E105" s="111" t="s">
        <v>1507</v>
      </c>
      <c r="F105" s="111" t="s">
        <v>1572</v>
      </c>
      <c r="G105" s="111" t="s">
        <v>1635</v>
      </c>
      <c r="H105" s="111" t="s">
        <v>1698</v>
      </c>
      <c r="I105" s="111" t="s">
        <v>1760</v>
      </c>
      <c r="J105" s="111" t="s">
        <v>1820</v>
      </c>
      <c r="K105" s="111" t="s">
        <v>1880</v>
      </c>
      <c r="L105" s="111" t="s">
        <v>1938</v>
      </c>
      <c r="M105" s="111" t="s">
        <v>1996</v>
      </c>
      <c r="N105" s="111" t="s">
        <v>2053</v>
      </c>
      <c r="O105" s="111" t="s">
        <v>2109</v>
      </c>
      <c r="P105" s="111" t="s">
        <v>2164</v>
      </c>
      <c r="Q105" s="111" t="s">
        <v>2218</v>
      </c>
      <c r="R105" s="111" t="s">
        <v>2271</v>
      </c>
      <c r="S105" s="111" t="s">
        <v>2323</v>
      </c>
      <c r="T105" s="111" t="s">
        <v>2373</v>
      </c>
      <c r="U105" s="111" t="s">
        <v>2423</v>
      </c>
      <c r="V105" s="111" t="s">
        <v>2472</v>
      </c>
      <c r="W105" s="111" t="s">
        <v>2519</v>
      </c>
      <c r="X105" s="111" t="s">
        <v>2566</v>
      </c>
      <c r="Y105" s="111" t="s">
        <v>2611</v>
      </c>
      <c r="Z105" s="110" t="s">
        <v>1282</v>
      </c>
      <c r="AA105" s="111" t="s">
        <v>2657</v>
      </c>
      <c r="AB105" s="111" t="s">
        <v>2658</v>
      </c>
      <c r="AC105" s="111" t="s">
        <v>2659</v>
      </c>
      <c r="AD105" s="111" t="s">
        <v>2660</v>
      </c>
      <c r="AE105" s="111" t="s">
        <v>2661</v>
      </c>
      <c r="AF105" s="111" t="s">
        <v>2662</v>
      </c>
      <c r="AG105" s="111" t="s">
        <v>2663</v>
      </c>
      <c r="AH105" s="111" t="s">
        <v>2664</v>
      </c>
      <c r="AI105" s="111" t="s">
        <v>2665</v>
      </c>
      <c r="AJ105" s="111" t="s">
        <v>2666</v>
      </c>
      <c r="AK105" s="111" t="s">
        <v>2667</v>
      </c>
      <c r="AL105" s="111" t="s">
        <v>2668</v>
      </c>
      <c r="AM105" s="111" t="s">
        <v>2669</v>
      </c>
      <c r="AN105" s="111" t="s">
        <v>2670</v>
      </c>
      <c r="AO105" s="111" t="s">
        <v>2671</v>
      </c>
      <c r="AP105" s="111" t="s">
        <v>2672</v>
      </c>
      <c r="AQ105" s="111" t="s">
        <v>2673</v>
      </c>
      <c r="AR105" s="111" t="s">
        <v>2674</v>
      </c>
      <c r="AS105" s="111" t="s">
        <v>2675</v>
      </c>
      <c r="AT105" s="111" t="s">
        <v>2676</v>
      </c>
      <c r="AU105" s="111" t="s">
        <v>2677</v>
      </c>
      <c r="AV105" s="111" t="s">
        <v>2678</v>
      </c>
      <c r="AW105" s="111" t="s">
        <v>2679</v>
      </c>
      <c r="AX105" s="111" t="s">
        <v>2680</v>
      </c>
      <c r="AY105" s="111" t="s">
        <v>2681</v>
      </c>
      <c r="AZ105" s="111" t="s">
        <v>2682</v>
      </c>
      <c r="BA105" s="111" t="s">
        <v>2683</v>
      </c>
      <c r="BB105" s="111" t="s">
        <v>2684</v>
      </c>
      <c r="BC105" s="111" t="s">
        <v>2685</v>
      </c>
      <c r="BD105" s="111" t="s">
        <v>2686</v>
      </c>
      <c r="BE105" s="111" t="s">
        <v>2687</v>
      </c>
      <c r="BF105" s="111" t="s">
        <v>2688</v>
      </c>
      <c r="BG105" s="111" t="s">
        <v>2689</v>
      </c>
      <c r="BH105" s="111" t="s">
        <v>2690</v>
      </c>
      <c r="BI105" s="111" t="s">
        <v>2691</v>
      </c>
      <c r="BJ105" s="111" t="s">
        <v>2692</v>
      </c>
      <c r="BK105" s="111" t="s">
        <v>2693</v>
      </c>
      <c r="BL105" s="111" t="s">
        <v>2694</v>
      </c>
      <c r="BM105" s="111" t="s">
        <v>2695</v>
      </c>
      <c r="BN105" s="111" t="s">
        <v>2696</v>
      </c>
      <c r="BO105" s="111" t="s">
        <v>2697</v>
      </c>
      <c r="BP105" s="111" t="s">
        <v>2698</v>
      </c>
      <c r="BQ105" s="111" t="s">
        <v>2699</v>
      </c>
      <c r="BR105" s="111" t="s">
        <v>2700</v>
      </c>
      <c r="BS105" s="111" t="s">
        <v>2697</v>
      </c>
      <c r="BT105" s="111" t="s">
        <v>2701</v>
      </c>
    </row>
    <row r="106" spans="1:72" ht="28.95" customHeight="1" x14ac:dyDescent="0.3">
      <c r="A106" s="103" t="s">
        <v>180</v>
      </c>
      <c r="B106" s="111" t="s">
        <v>1307</v>
      </c>
      <c r="C106" s="111" t="s">
        <v>1375</v>
      </c>
      <c r="D106" s="111" t="s">
        <v>1442</v>
      </c>
      <c r="E106" s="111" t="s">
        <v>1508</v>
      </c>
      <c r="F106" s="111" t="s">
        <v>1573</v>
      </c>
      <c r="G106" s="111" t="s">
        <v>1636</v>
      </c>
      <c r="H106" s="111" t="s">
        <v>1699</v>
      </c>
      <c r="I106" s="111" t="s">
        <v>1761</v>
      </c>
      <c r="J106" s="111" t="s">
        <v>1821</v>
      </c>
      <c r="K106" s="111" t="s">
        <v>1881</v>
      </c>
      <c r="L106" s="111" t="s">
        <v>1939</v>
      </c>
      <c r="M106" s="111" t="s">
        <v>1997</v>
      </c>
      <c r="N106" s="111" t="s">
        <v>2054</v>
      </c>
      <c r="O106" s="111" t="s">
        <v>2110</v>
      </c>
      <c r="P106" s="111" t="s">
        <v>2165</v>
      </c>
      <c r="Q106" s="111" t="s">
        <v>2219</v>
      </c>
      <c r="R106" s="111" t="s">
        <v>2272</v>
      </c>
      <c r="S106" s="111" t="s">
        <v>2324</v>
      </c>
      <c r="T106" s="111" t="s">
        <v>2374</v>
      </c>
      <c r="U106" s="111" t="s">
        <v>2424</v>
      </c>
      <c r="V106" s="111" t="s">
        <v>2473</v>
      </c>
      <c r="W106" s="111" t="s">
        <v>2520</v>
      </c>
      <c r="X106" s="111" t="s">
        <v>2567</v>
      </c>
      <c r="Y106" s="111" t="s">
        <v>2612</v>
      </c>
      <c r="Z106" s="111" t="s">
        <v>2657</v>
      </c>
      <c r="AA106" s="110" t="s">
        <v>1282</v>
      </c>
      <c r="AB106" s="111" t="s">
        <v>2702</v>
      </c>
      <c r="AC106" s="111" t="s">
        <v>2703</v>
      </c>
      <c r="AD106" s="111" t="s">
        <v>2704</v>
      </c>
      <c r="AE106" s="111" t="s">
        <v>2705</v>
      </c>
      <c r="AF106" s="111" t="s">
        <v>2032</v>
      </c>
      <c r="AG106" s="111" t="s">
        <v>2706</v>
      </c>
      <c r="AH106" s="111" t="s">
        <v>2707</v>
      </c>
      <c r="AI106" s="111" t="s">
        <v>2708</v>
      </c>
      <c r="AJ106" s="111" t="s">
        <v>2709</v>
      </c>
      <c r="AK106" s="111" t="s">
        <v>2710</v>
      </c>
      <c r="AL106" s="111" t="s">
        <v>2711</v>
      </c>
      <c r="AM106" s="111" t="s">
        <v>2564</v>
      </c>
      <c r="AN106" s="111" t="s">
        <v>2712</v>
      </c>
      <c r="AO106" s="111" t="s">
        <v>2713</v>
      </c>
      <c r="AP106" s="111" t="s">
        <v>2714</v>
      </c>
      <c r="AQ106" s="111" t="s">
        <v>2715</v>
      </c>
      <c r="AR106" s="111" t="s">
        <v>2716</v>
      </c>
      <c r="AS106" s="111" t="s">
        <v>2717</v>
      </c>
      <c r="AT106" s="111" t="s">
        <v>2718</v>
      </c>
      <c r="AU106" s="111" t="s">
        <v>2719</v>
      </c>
      <c r="AV106" s="111" t="s">
        <v>2720</v>
      </c>
      <c r="AW106" s="111" t="s">
        <v>2721</v>
      </c>
      <c r="AX106" s="111" t="s">
        <v>2722</v>
      </c>
      <c r="AY106" s="111" t="s">
        <v>2723</v>
      </c>
      <c r="AZ106" s="111" t="s">
        <v>2724</v>
      </c>
      <c r="BA106" s="111" t="s">
        <v>2725</v>
      </c>
      <c r="BB106" s="111" t="s">
        <v>2726</v>
      </c>
      <c r="BC106" s="111" t="s">
        <v>2727</v>
      </c>
      <c r="BD106" s="111" t="s">
        <v>2728</v>
      </c>
      <c r="BE106" s="111" t="s">
        <v>2729</v>
      </c>
      <c r="BF106" s="111" t="s">
        <v>2730</v>
      </c>
      <c r="BG106" s="111" t="s">
        <v>2731</v>
      </c>
      <c r="BH106" s="111" t="s">
        <v>2732</v>
      </c>
      <c r="BI106" s="111" t="s">
        <v>2733</v>
      </c>
      <c r="BJ106" s="111" t="s">
        <v>2734</v>
      </c>
      <c r="BK106" s="111" t="s">
        <v>2735</v>
      </c>
      <c r="BL106" s="111" t="s">
        <v>2736</v>
      </c>
      <c r="BM106" s="111" t="s">
        <v>2737</v>
      </c>
      <c r="BN106" s="111" t="s">
        <v>2738</v>
      </c>
      <c r="BO106" s="111" t="s">
        <v>2739</v>
      </c>
      <c r="BP106" s="111" t="s">
        <v>2740</v>
      </c>
      <c r="BQ106" s="111" t="s">
        <v>2741</v>
      </c>
      <c r="BR106" s="111" t="s">
        <v>2742</v>
      </c>
      <c r="BS106" s="111" t="s">
        <v>2739</v>
      </c>
      <c r="BT106" s="111" t="s">
        <v>2743</v>
      </c>
    </row>
    <row r="107" spans="1:72" ht="28.95" customHeight="1" x14ac:dyDescent="0.3">
      <c r="A107" s="103" t="s">
        <v>587</v>
      </c>
      <c r="B107" s="111" t="s">
        <v>1308</v>
      </c>
      <c r="C107" s="111" t="s">
        <v>1376</v>
      </c>
      <c r="D107" s="111" t="s">
        <v>1443</v>
      </c>
      <c r="E107" s="111" t="s">
        <v>1509</v>
      </c>
      <c r="F107" s="111" t="s">
        <v>1574</v>
      </c>
      <c r="G107" s="111" t="s">
        <v>1637</v>
      </c>
      <c r="H107" s="111" t="s">
        <v>1700</v>
      </c>
      <c r="I107" s="111" t="s">
        <v>1762</v>
      </c>
      <c r="J107" s="111" t="s">
        <v>1822</v>
      </c>
      <c r="K107" s="111" t="s">
        <v>1882</v>
      </c>
      <c r="L107" s="111" t="s">
        <v>1940</v>
      </c>
      <c r="M107" s="111" t="s">
        <v>1998</v>
      </c>
      <c r="N107" s="111" t="s">
        <v>2055</v>
      </c>
      <c r="O107" s="111" t="s">
        <v>2111</v>
      </c>
      <c r="P107" s="111" t="s">
        <v>2166</v>
      </c>
      <c r="Q107" s="111" t="s">
        <v>2220</v>
      </c>
      <c r="R107" s="111" t="s">
        <v>2273</v>
      </c>
      <c r="S107" s="111" t="s">
        <v>2325</v>
      </c>
      <c r="T107" s="111" t="s">
        <v>2375</v>
      </c>
      <c r="U107" s="111" t="s">
        <v>2425</v>
      </c>
      <c r="V107" s="111" t="s">
        <v>2474</v>
      </c>
      <c r="W107" s="111" t="s">
        <v>2521</v>
      </c>
      <c r="X107" s="111" t="s">
        <v>2568</v>
      </c>
      <c r="Y107" s="111" t="s">
        <v>2613</v>
      </c>
      <c r="Z107" s="111" t="s">
        <v>2658</v>
      </c>
      <c r="AA107" s="111" t="s">
        <v>2702</v>
      </c>
      <c r="AB107" s="110" t="s">
        <v>1282</v>
      </c>
      <c r="AC107" s="111" t="s">
        <v>2744</v>
      </c>
      <c r="AD107" s="111" t="s">
        <v>2745</v>
      </c>
      <c r="AE107" s="111" t="s">
        <v>2746</v>
      </c>
      <c r="AF107" s="111" t="s">
        <v>2747</v>
      </c>
      <c r="AG107" s="111" t="s">
        <v>2456</v>
      </c>
      <c r="AH107" s="111" t="s">
        <v>2748</v>
      </c>
      <c r="AI107" s="111" t="s">
        <v>2749</v>
      </c>
      <c r="AJ107" s="111" t="s">
        <v>2750</v>
      </c>
      <c r="AK107" s="111" t="s">
        <v>2751</v>
      </c>
      <c r="AL107" s="111" t="s">
        <v>2752</v>
      </c>
      <c r="AM107" s="111" t="s">
        <v>2753</v>
      </c>
      <c r="AN107" s="111" t="s">
        <v>2754</v>
      </c>
      <c r="AO107" s="111" t="s">
        <v>2755</v>
      </c>
      <c r="AP107" s="111" t="s">
        <v>2756</v>
      </c>
      <c r="AQ107" s="111" t="s">
        <v>2757</v>
      </c>
      <c r="AR107" s="111" t="s">
        <v>2758</v>
      </c>
      <c r="AS107" s="111" t="s">
        <v>2759</v>
      </c>
      <c r="AT107" s="111" t="s">
        <v>2760</v>
      </c>
      <c r="AU107" s="111" t="s">
        <v>2761</v>
      </c>
      <c r="AV107" s="111" t="s">
        <v>2762</v>
      </c>
      <c r="AW107" s="111" t="s">
        <v>2763</v>
      </c>
      <c r="AX107" s="111" t="s">
        <v>2764</v>
      </c>
      <c r="AY107" s="111" t="s">
        <v>2765</v>
      </c>
      <c r="AZ107" s="111" t="s">
        <v>2766</v>
      </c>
      <c r="BA107" s="111" t="s">
        <v>2767</v>
      </c>
      <c r="BB107" s="111" t="s">
        <v>2768</v>
      </c>
      <c r="BC107" s="111" t="s">
        <v>2769</v>
      </c>
      <c r="BD107" s="111" t="s">
        <v>2770</v>
      </c>
      <c r="BE107" s="111" t="s">
        <v>2771</v>
      </c>
      <c r="BF107" s="111" t="s">
        <v>2772</v>
      </c>
      <c r="BG107" s="111" t="s">
        <v>2773</v>
      </c>
      <c r="BH107" s="111" t="s">
        <v>2774</v>
      </c>
      <c r="BI107" s="111" t="s">
        <v>2775</v>
      </c>
      <c r="BJ107" s="111" t="s">
        <v>2776</v>
      </c>
      <c r="BK107" s="111" t="s">
        <v>2777</v>
      </c>
      <c r="BL107" s="111" t="s">
        <v>2778</v>
      </c>
      <c r="BM107" s="111" t="s">
        <v>2779</v>
      </c>
      <c r="BN107" s="111" t="s">
        <v>2780</v>
      </c>
      <c r="BO107" s="111" t="s">
        <v>2781</v>
      </c>
      <c r="BP107" s="111" t="s">
        <v>2782</v>
      </c>
      <c r="BQ107" s="111" t="s">
        <v>2783</v>
      </c>
      <c r="BR107" s="111" t="s">
        <v>2784</v>
      </c>
      <c r="BS107" s="111" t="s">
        <v>2781</v>
      </c>
      <c r="BT107" s="111" t="s">
        <v>2785</v>
      </c>
    </row>
    <row r="108" spans="1:72" ht="28.95" customHeight="1" x14ac:dyDescent="0.3">
      <c r="A108" s="103" t="s">
        <v>183</v>
      </c>
      <c r="B108" s="111" t="s">
        <v>1309</v>
      </c>
      <c r="C108" s="111" t="s">
        <v>1377</v>
      </c>
      <c r="D108" s="111" t="s">
        <v>1444</v>
      </c>
      <c r="E108" s="111" t="s">
        <v>1510</v>
      </c>
      <c r="F108" s="111" t="s">
        <v>1575</v>
      </c>
      <c r="G108" s="111" t="s">
        <v>1638</v>
      </c>
      <c r="H108" s="111" t="s">
        <v>1701</v>
      </c>
      <c r="I108" s="111" t="s">
        <v>1763</v>
      </c>
      <c r="J108" s="111" t="s">
        <v>1823</v>
      </c>
      <c r="K108" s="111" t="s">
        <v>1785</v>
      </c>
      <c r="L108" s="111" t="s">
        <v>1941</v>
      </c>
      <c r="M108" s="111" t="s">
        <v>1999</v>
      </c>
      <c r="N108" s="111" t="s">
        <v>2056</v>
      </c>
      <c r="O108" s="111" t="s">
        <v>2112</v>
      </c>
      <c r="P108" s="111" t="s">
        <v>2167</v>
      </c>
      <c r="Q108" s="111" t="s">
        <v>2221</v>
      </c>
      <c r="R108" s="111" t="s">
        <v>2274</v>
      </c>
      <c r="S108" s="111" t="s">
        <v>2326</v>
      </c>
      <c r="T108" s="111" t="s">
        <v>2376</v>
      </c>
      <c r="U108" s="111" t="s">
        <v>2426</v>
      </c>
      <c r="V108" s="111" t="s">
        <v>2475</v>
      </c>
      <c r="W108" s="111" t="s">
        <v>2522</v>
      </c>
      <c r="X108" s="111" t="s">
        <v>2569</v>
      </c>
      <c r="Y108" s="111" t="s">
        <v>2614</v>
      </c>
      <c r="Z108" s="111" t="s">
        <v>2659</v>
      </c>
      <c r="AA108" s="111" t="s">
        <v>2703</v>
      </c>
      <c r="AB108" s="111" t="s">
        <v>2744</v>
      </c>
      <c r="AC108" s="110" t="s">
        <v>1282</v>
      </c>
      <c r="AD108" s="111" t="s">
        <v>2786</v>
      </c>
      <c r="AE108" s="111" t="s">
        <v>2787</v>
      </c>
      <c r="AF108" s="111" t="s">
        <v>2788</v>
      </c>
      <c r="AG108" s="111" t="s">
        <v>2789</v>
      </c>
      <c r="AH108" s="111" t="s">
        <v>2790</v>
      </c>
      <c r="AI108" s="111" t="s">
        <v>2791</v>
      </c>
      <c r="AJ108" s="111" t="s">
        <v>2792</v>
      </c>
      <c r="AK108" s="111" t="s">
        <v>2793</v>
      </c>
      <c r="AL108" s="111" t="s">
        <v>2794</v>
      </c>
      <c r="AM108" s="111" t="s">
        <v>2795</v>
      </c>
      <c r="AN108" s="111" t="s">
        <v>2796</v>
      </c>
      <c r="AO108" s="111" t="s">
        <v>2797</v>
      </c>
      <c r="AP108" s="111" t="s">
        <v>2798</v>
      </c>
      <c r="AQ108" s="111" t="s">
        <v>2799</v>
      </c>
      <c r="AR108" s="111" t="s">
        <v>2800</v>
      </c>
      <c r="AS108" s="111" t="s">
        <v>2801</v>
      </c>
      <c r="AT108" s="111" t="s">
        <v>2802</v>
      </c>
      <c r="AU108" s="111" t="s">
        <v>2803</v>
      </c>
      <c r="AV108" s="111" t="s">
        <v>2804</v>
      </c>
      <c r="AW108" s="111" t="s">
        <v>2805</v>
      </c>
      <c r="AX108" s="111" t="s">
        <v>2806</v>
      </c>
      <c r="AY108" s="111" t="s">
        <v>2807</v>
      </c>
      <c r="AZ108" s="111" t="s">
        <v>2808</v>
      </c>
      <c r="BA108" s="111" t="s">
        <v>2809</v>
      </c>
      <c r="BB108" s="111" t="s">
        <v>2810</v>
      </c>
      <c r="BC108" s="111" t="s">
        <v>2811</v>
      </c>
      <c r="BD108" s="111" t="s">
        <v>2812</v>
      </c>
      <c r="BE108" s="111" t="s">
        <v>2813</v>
      </c>
      <c r="BF108" s="111" t="s">
        <v>2814</v>
      </c>
      <c r="BG108" s="111" t="s">
        <v>2815</v>
      </c>
      <c r="BH108" s="111" t="s">
        <v>2816</v>
      </c>
      <c r="BI108" s="111" t="s">
        <v>2817</v>
      </c>
      <c r="BJ108" s="111" t="s">
        <v>2818</v>
      </c>
      <c r="BK108" s="111" t="s">
        <v>2819</v>
      </c>
      <c r="BL108" s="111" t="s">
        <v>2820</v>
      </c>
      <c r="BM108" s="111" t="s">
        <v>2821</v>
      </c>
      <c r="BN108" s="111" t="s">
        <v>2822</v>
      </c>
      <c r="BO108" s="111" t="s">
        <v>2823</v>
      </c>
      <c r="BP108" s="111" t="s">
        <v>2824</v>
      </c>
      <c r="BQ108" s="111" t="s">
        <v>2825</v>
      </c>
      <c r="BR108" s="111" t="s">
        <v>2826</v>
      </c>
      <c r="BS108" s="111" t="s">
        <v>2823</v>
      </c>
      <c r="BT108" s="111" t="s">
        <v>2827</v>
      </c>
    </row>
    <row r="109" spans="1:72" ht="28.95" customHeight="1" x14ac:dyDescent="0.3">
      <c r="A109" s="103" t="s">
        <v>185</v>
      </c>
      <c r="B109" s="111" t="s">
        <v>1310</v>
      </c>
      <c r="C109" s="111" t="s">
        <v>1378</v>
      </c>
      <c r="D109" s="111" t="s">
        <v>1445</v>
      </c>
      <c r="E109" s="111" t="s">
        <v>1511</v>
      </c>
      <c r="F109" s="111" t="s">
        <v>1576</v>
      </c>
      <c r="G109" s="111" t="s">
        <v>1639</v>
      </c>
      <c r="H109" s="111" t="s">
        <v>1702</v>
      </c>
      <c r="I109" s="111" t="s">
        <v>1764</v>
      </c>
      <c r="J109" s="111" t="s">
        <v>1824</v>
      </c>
      <c r="K109" s="111" t="s">
        <v>1883</v>
      </c>
      <c r="L109" s="111" t="s">
        <v>1942</v>
      </c>
      <c r="M109" s="111" t="s">
        <v>2000</v>
      </c>
      <c r="N109" s="111" t="s">
        <v>2057</v>
      </c>
      <c r="O109" s="111" t="s">
        <v>2113</v>
      </c>
      <c r="P109" s="111" t="s">
        <v>2168</v>
      </c>
      <c r="Q109" s="111" t="s">
        <v>2222</v>
      </c>
      <c r="R109" s="111" t="s">
        <v>2275</v>
      </c>
      <c r="S109" s="111" t="s">
        <v>2327</v>
      </c>
      <c r="T109" s="111" t="s">
        <v>2377</v>
      </c>
      <c r="U109" s="111" t="s">
        <v>2427</v>
      </c>
      <c r="V109" s="111" t="s">
        <v>2476</v>
      </c>
      <c r="W109" s="111" t="s">
        <v>2523</v>
      </c>
      <c r="X109" s="111" t="s">
        <v>2570</v>
      </c>
      <c r="Y109" s="111" t="s">
        <v>2615</v>
      </c>
      <c r="Z109" s="111" t="s">
        <v>2660</v>
      </c>
      <c r="AA109" s="111" t="s">
        <v>2704</v>
      </c>
      <c r="AB109" s="111" t="s">
        <v>2745</v>
      </c>
      <c r="AC109" s="111" t="s">
        <v>2786</v>
      </c>
      <c r="AD109" s="110" t="s">
        <v>1282</v>
      </c>
      <c r="AE109" s="111" t="s">
        <v>2828</v>
      </c>
      <c r="AF109" s="111" t="s">
        <v>2829</v>
      </c>
      <c r="AG109" s="111" t="s">
        <v>2830</v>
      </c>
      <c r="AH109" s="111" t="s">
        <v>2831</v>
      </c>
      <c r="AI109" s="111" t="s">
        <v>2832</v>
      </c>
      <c r="AJ109" s="111" t="s">
        <v>2833</v>
      </c>
      <c r="AK109" s="111" t="s">
        <v>2834</v>
      </c>
      <c r="AL109" s="111" t="s">
        <v>2835</v>
      </c>
      <c r="AM109" s="111" t="s">
        <v>2836</v>
      </c>
      <c r="AN109" s="111" t="s">
        <v>2837</v>
      </c>
      <c r="AO109" s="111" t="s">
        <v>2838</v>
      </c>
      <c r="AP109" s="111" t="s">
        <v>2839</v>
      </c>
      <c r="AQ109" s="111" t="s">
        <v>2840</v>
      </c>
      <c r="AR109" s="111" t="s">
        <v>2841</v>
      </c>
      <c r="AS109" s="111" t="s">
        <v>2842</v>
      </c>
      <c r="AT109" s="111" t="s">
        <v>2843</v>
      </c>
      <c r="AU109" s="111" t="s">
        <v>2844</v>
      </c>
      <c r="AV109" s="111" t="s">
        <v>2845</v>
      </c>
      <c r="AW109" s="111" t="s">
        <v>2846</v>
      </c>
      <c r="AX109" s="111" t="s">
        <v>2847</v>
      </c>
      <c r="AY109" s="111" t="s">
        <v>2848</v>
      </c>
      <c r="AZ109" s="111" t="s">
        <v>2849</v>
      </c>
      <c r="BA109" s="111" t="s">
        <v>2850</v>
      </c>
      <c r="BB109" s="111" t="s">
        <v>2851</v>
      </c>
      <c r="BC109" s="111" t="s">
        <v>2852</v>
      </c>
      <c r="BD109" s="111" t="s">
        <v>2853</v>
      </c>
      <c r="BE109" s="111" t="s">
        <v>2854</v>
      </c>
      <c r="BF109" s="111" t="s">
        <v>2855</v>
      </c>
      <c r="BG109" s="111" t="s">
        <v>2856</v>
      </c>
      <c r="BH109" s="111" t="s">
        <v>2857</v>
      </c>
      <c r="BI109" s="111" t="s">
        <v>2858</v>
      </c>
      <c r="BJ109" s="111" t="s">
        <v>2859</v>
      </c>
      <c r="BK109" s="111" t="s">
        <v>2860</v>
      </c>
      <c r="BL109" s="111" t="s">
        <v>2861</v>
      </c>
      <c r="BM109" s="111" t="s">
        <v>2862</v>
      </c>
      <c r="BN109" s="111" t="s">
        <v>2863</v>
      </c>
      <c r="BO109" s="111" t="s">
        <v>2864</v>
      </c>
      <c r="BP109" s="111" t="s">
        <v>2865</v>
      </c>
      <c r="BQ109" s="111" t="s">
        <v>2866</v>
      </c>
      <c r="BR109" s="111" t="s">
        <v>2867</v>
      </c>
      <c r="BS109" s="111" t="s">
        <v>2864</v>
      </c>
      <c r="BT109" s="111" t="s">
        <v>2868</v>
      </c>
    </row>
    <row r="110" spans="1:72" ht="28.95" customHeight="1" x14ac:dyDescent="0.3">
      <c r="A110" s="103" t="s">
        <v>186</v>
      </c>
      <c r="B110" s="111" t="s">
        <v>1311</v>
      </c>
      <c r="C110" s="111" t="s">
        <v>1379</v>
      </c>
      <c r="D110" s="111" t="s">
        <v>1446</v>
      </c>
      <c r="E110" s="111" t="s">
        <v>1512</v>
      </c>
      <c r="F110" s="111" t="s">
        <v>1577</v>
      </c>
      <c r="G110" s="111" t="s">
        <v>1640</v>
      </c>
      <c r="H110" s="111" t="s">
        <v>1703</v>
      </c>
      <c r="I110" s="111" t="s">
        <v>1765</v>
      </c>
      <c r="J110" s="111" t="s">
        <v>1825</v>
      </c>
      <c r="K110" s="111" t="s">
        <v>1884</v>
      </c>
      <c r="L110" s="111" t="s">
        <v>1943</v>
      </c>
      <c r="M110" s="111" t="s">
        <v>2001</v>
      </c>
      <c r="N110" s="111" t="s">
        <v>2058</v>
      </c>
      <c r="O110" s="111" t="s">
        <v>2114</v>
      </c>
      <c r="P110" s="111" t="s">
        <v>2169</v>
      </c>
      <c r="Q110" s="111" t="s">
        <v>2223</v>
      </c>
      <c r="R110" s="111" t="s">
        <v>2276</v>
      </c>
      <c r="S110" s="111" t="s">
        <v>2328</v>
      </c>
      <c r="T110" s="111" t="s">
        <v>2378</v>
      </c>
      <c r="U110" s="111" t="s">
        <v>2428</v>
      </c>
      <c r="V110" s="111" t="s">
        <v>2477</v>
      </c>
      <c r="W110" s="111" t="s">
        <v>2524</v>
      </c>
      <c r="X110" s="111" t="s">
        <v>2571</v>
      </c>
      <c r="Y110" s="111" t="s">
        <v>2616</v>
      </c>
      <c r="Z110" s="111" t="s">
        <v>2661</v>
      </c>
      <c r="AA110" s="111" t="s">
        <v>2705</v>
      </c>
      <c r="AB110" s="111" t="s">
        <v>2746</v>
      </c>
      <c r="AC110" s="111" t="s">
        <v>2787</v>
      </c>
      <c r="AD110" s="111" t="s">
        <v>2828</v>
      </c>
      <c r="AE110" s="110" t="s">
        <v>1282</v>
      </c>
      <c r="AF110" s="111" t="s">
        <v>2869</v>
      </c>
      <c r="AG110" s="111" t="s">
        <v>2870</v>
      </c>
      <c r="AH110" s="111" t="s">
        <v>2871</v>
      </c>
      <c r="AI110" s="111" t="s">
        <v>2872</v>
      </c>
      <c r="AJ110" s="111" t="s">
        <v>2873</v>
      </c>
      <c r="AK110" s="111" t="s">
        <v>2874</v>
      </c>
      <c r="AL110" s="111" t="s">
        <v>2875</v>
      </c>
      <c r="AM110" s="111" t="s">
        <v>2876</v>
      </c>
      <c r="AN110" s="111" t="s">
        <v>2877</v>
      </c>
      <c r="AO110" s="111" t="s">
        <v>2878</v>
      </c>
      <c r="AP110" s="111" t="s">
        <v>2879</v>
      </c>
      <c r="AQ110" s="111" t="s">
        <v>2880</v>
      </c>
      <c r="AR110" s="111" t="s">
        <v>2881</v>
      </c>
      <c r="AS110" s="111" t="s">
        <v>2882</v>
      </c>
      <c r="AT110" s="111" t="s">
        <v>2883</v>
      </c>
      <c r="AU110" s="111" t="s">
        <v>2884</v>
      </c>
      <c r="AV110" s="111" t="s">
        <v>2885</v>
      </c>
      <c r="AW110" s="111" t="s">
        <v>2886</v>
      </c>
      <c r="AX110" s="111" t="s">
        <v>2887</v>
      </c>
      <c r="AY110" s="111" t="s">
        <v>2888</v>
      </c>
      <c r="AZ110" s="111" t="s">
        <v>2889</v>
      </c>
      <c r="BA110" s="111" t="s">
        <v>2890</v>
      </c>
      <c r="BB110" s="111" t="s">
        <v>2891</v>
      </c>
      <c r="BC110" s="111" t="s">
        <v>2892</v>
      </c>
      <c r="BD110" s="111" t="s">
        <v>2893</v>
      </c>
      <c r="BE110" s="111" t="s">
        <v>2894</v>
      </c>
      <c r="BF110" s="111" t="s">
        <v>2895</v>
      </c>
      <c r="BG110" s="111" t="s">
        <v>2896</v>
      </c>
      <c r="BH110" s="111" t="s">
        <v>2897</v>
      </c>
      <c r="BI110" s="111" t="s">
        <v>2898</v>
      </c>
      <c r="BJ110" s="111" t="s">
        <v>2899</v>
      </c>
      <c r="BK110" s="111" t="s">
        <v>2900</v>
      </c>
      <c r="BL110" s="111" t="s">
        <v>2901</v>
      </c>
      <c r="BM110" s="111" t="s">
        <v>2902</v>
      </c>
      <c r="BN110" s="111" t="s">
        <v>2903</v>
      </c>
      <c r="BO110" s="111" t="s">
        <v>2904</v>
      </c>
      <c r="BP110" s="111" t="s">
        <v>2905</v>
      </c>
      <c r="BQ110" s="111" t="s">
        <v>2906</v>
      </c>
      <c r="BR110" s="111" t="s">
        <v>2907</v>
      </c>
      <c r="BS110" s="111" t="s">
        <v>2904</v>
      </c>
      <c r="BT110" s="111" t="s">
        <v>2908</v>
      </c>
    </row>
    <row r="111" spans="1:72" ht="28.95" customHeight="1" x14ac:dyDescent="0.3">
      <c r="A111" s="103" t="s">
        <v>187</v>
      </c>
      <c r="B111" s="111" t="s">
        <v>1312</v>
      </c>
      <c r="C111" s="111" t="s">
        <v>1380</v>
      </c>
      <c r="D111" s="111" t="s">
        <v>1447</v>
      </c>
      <c r="E111" s="111" t="s">
        <v>1513</v>
      </c>
      <c r="F111" s="111" t="s">
        <v>1578</v>
      </c>
      <c r="G111" s="111" t="s">
        <v>1641</v>
      </c>
      <c r="H111" s="111" t="s">
        <v>1704</v>
      </c>
      <c r="I111" s="111" t="s">
        <v>1766</v>
      </c>
      <c r="J111" s="111" t="s">
        <v>1826</v>
      </c>
      <c r="K111" s="111" t="s">
        <v>1885</v>
      </c>
      <c r="L111" s="111" t="s">
        <v>1944</v>
      </c>
      <c r="M111" s="111" t="s">
        <v>2002</v>
      </c>
      <c r="N111" s="111" t="s">
        <v>2059</v>
      </c>
      <c r="O111" s="111" t="s">
        <v>2115</v>
      </c>
      <c r="P111" s="111" t="s">
        <v>2170</v>
      </c>
      <c r="Q111" s="111" t="s">
        <v>2224</v>
      </c>
      <c r="R111" s="111" t="s">
        <v>2277</v>
      </c>
      <c r="S111" s="111" t="s">
        <v>2329</v>
      </c>
      <c r="T111" s="111" t="s">
        <v>2379</v>
      </c>
      <c r="U111" s="111" t="s">
        <v>2429</v>
      </c>
      <c r="V111" s="111" t="s">
        <v>2478</v>
      </c>
      <c r="W111" s="111" t="s">
        <v>2525</v>
      </c>
      <c r="X111" s="111" t="s">
        <v>2572</v>
      </c>
      <c r="Y111" s="111" t="s">
        <v>2617</v>
      </c>
      <c r="Z111" s="111" t="s">
        <v>2662</v>
      </c>
      <c r="AA111" s="111" t="s">
        <v>2032</v>
      </c>
      <c r="AB111" s="111" t="s">
        <v>2747</v>
      </c>
      <c r="AC111" s="111" t="s">
        <v>2788</v>
      </c>
      <c r="AD111" s="111" t="s">
        <v>2829</v>
      </c>
      <c r="AE111" s="111" t="s">
        <v>2869</v>
      </c>
      <c r="AF111" s="110" t="s">
        <v>1282</v>
      </c>
      <c r="AG111" s="111" t="s">
        <v>2909</v>
      </c>
      <c r="AH111" s="111" t="s">
        <v>2910</v>
      </c>
      <c r="AI111" s="111" t="s">
        <v>2911</v>
      </c>
      <c r="AJ111" s="111" t="s">
        <v>2912</v>
      </c>
      <c r="AK111" s="111" t="s">
        <v>2913</v>
      </c>
      <c r="AL111" s="111" t="s">
        <v>2914</v>
      </c>
      <c r="AM111" s="111" t="s">
        <v>2915</v>
      </c>
      <c r="AN111" s="111" t="s">
        <v>2916</v>
      </c>
      <c r="AO111" s="111" t="s">
        <v>2917</v>
      </c>
      <c r="AP111" s="111" t="s">
        <v>2918</v>
      </c>
      <c r="AQ111" s="111" t="s">
        <v>2919</v>
      </c>
      <c r="AR111" s="111" t="s">
        <v>2920</v>
      </c>
      <c r="AS111" s="111" t="s">
        <v>2921</v>
      </c>
      <c r="AT111" s="111" t="s">
        <v>2922</v>
      </c>
      <c r="AU111" s="111" t="s">
        <v>2923</v>
      </c>
      <c r="AV111" s="111" t="s">
        <v>2924</v>
      </c>
      <c r="AW111" s="111" t="s">
        <v>2925</v>
      </c>
      <c r="AX111" s="111" t="s">
        <v>2926</v>
      </c>
      <c r="AY111" s="111" t="s">
        <v>2927</v>
      </c>
      <c r="AZ111" s="111" t="s">
        <v>2928</v>
      </c>
      <c r="BA111" s="111" t="s">
        <v>2929</v>
      </c>
      <c r="BB111" s="111" t="s">
        <v>2930</v>
      </c>
      <c r="BC111" s="111" t="s">
        <v>2931</v>
      </c>
      <c r="BD111" s="111" t="s">
        <v>2932</v>
      </c>
      <c r="BE111" s="111" t="s">
        <v>2933</v>
      </c>
      <c r="BF111" s="111" t="s">
        <v>2934</v>
      </c>
      <c r="BG111" s="111" t="s">
        <v>2935</v>
      </c>
      <c r="BH111" s="111" t="s">
        <v>2936</v>
      </c>
      <c r="BI111" s="111" t="s">
        <v>2937</v>
      </c>
      <c r="BJ111" s="111" t="s">
        <v>2938</v>
      </c>
      <c r="BK111" s="111" t="s">
        <v>2939</v>
      </c>
      <c r="BL111" s="111" t="s">
        <v>2940</v>
      </c>
      <c r="BM111" s="111" t="s">
        <v>2941</v>
      </c>
      <c r="BN111" s="111" t="s">
        <v>2942</v>
      </c>
      <c r="BO111" s="111" t="s">
        <v>2943</v>
      </c>
      <c r="BP111" s="111" t="s">
        <v>2944</v>
      </c>
      <c r="BQ111" s="111" t="s">
        <v>2945</v>
      </c>
      <c r="BR111" s="111" t="s">
        <v>1448</v>
      </c>
      <c r="BS111" s="111" t="s">
        <v>2943</v>
      </c>
      <c r="BT111" s="111" t="s">
        <v>2946</v>
      </c>
    </row>
    <row r="112" spans="1:72" ht="28.95" customHeight="1" x14ac:dyDescent="0.3">
      <c r="A112" s="103" t="s">
        <v>188</v>
      </c>
      <c r="B112" s="111" t="s">
        <v>1313</v>
      </c>
      <c r="C112" s="111" t="s">
        <v>1381</v>
      </c>
      <c r="D112" s="111" t="s">
        <v>1448</v>
      </c>
      <c r="E112" s="111" t="s">
        <v>1514</v>
      </c>
      <c r="F112" s="111" t="s">
        <v>1314</v>
      </c>
      <c r="G112" s="111" t="s">
        <v>1642</v>
      </c>
      <c r="H112" s="111" t="s">
        <v>1705</v>
      </c>
      <c r="I112" s="111" t="s">
        <v>1767</v>
      </c>
      <c r="J112" s="111" t="s">
        <v>1827</v>
      </c>
      <c r="K112" s="111" t="s">
        <v>1886</v>
      </c>
      <c r="L112" s="111" t="s">
        <v>1945</v>
      </c>
      <c r="M112" s="111" t="s">
        <v>2003</v>
      </c>
      <c r="N112" s="111" t="s">
        <v>2060</v>
      </c>
      <c r="O112" s="111" t="s">
        <v>2116</v>
      </c>
      <c r="P112" s="111" t="s">
        <v>2171</v>
      </c>
      <c r="Q112" s="111" t="s">
        <v>2225</v>
      </c>
      <c r="R112" s="111" t="s">
        <v>2278</v>
      </c>
      <c r="S112" s="111" t="s">
        <v>2330</v>
      </c>
      <c r="T112" s="111" t="s">
        <v>2380</v>
      </c>
      <c r="U112" s="111" t="s">
        <v>2430</v>
      </c>
      <c r="V112" s="111" t="s">
        <v>2479</v>
      </c>
      <c r="W112" s="111" t="s">
        <v>2526</v>
      </c>
      <c r="X112" s="111" t="s">
        <v>2573</v>
      </c>
      <c r="Y112" s="111" t="s">
        <v>2618</v>
      </c>
      <c r="Z112" s="111" t="s">
        <v>2663</v>
      </c>
      <c r="AA112" s="111" t="s">
        <v>2706</v>
      </c>
      <c r="AB112" s="111" t="s">
        <v>2456</v>
      </c>
      <c r="AC112" s="111" t="s">
        <v>2789</v>
      </c>
      <c r="AD112" s="111" t="s">
        <v>2830</v>
      </c>
      <c r="AE112" s="111" t="s">
        <v>2870</v>
      </c>
      <c r="AF112" s="111" t="s">
        <v>2909</v>
      </c>
      <c r="AG112" s="110" t="s">
        <v>1282</v>
      </c>
      <c r="AH112" s="111" t="s">
        <v>2947</v>
      </c>
      <c r="AI112" s="111" t="s">
        <v>2948</v>
      </c>
      <c r="AJ112" s="111" t="s">
        <v>2949</v>
      </c>
      <c r="AK112" s="111" t="s">
        <v>2950</v>
      </c>
      <c r="AL112" s="111" t="s">
        <v>2951</v>
      </c>
      <c r="AM112" s="111" t="s">
        <v>2952</v>
      </c>
      <c r="AN112" s="111" t="s">
        <v>2953</v>
      </c>
      <c r="AO112" s="111" t="s">
        <v>2954</v>
      </c>
      <c r="AP112" s="111" t="s">
        <v>2955</v>
      </c>
      <c r="AQ112" s="111" t="s">
        <v>2956</v>
      </c>
      <c r="AR112" s="111" t="s">
        <v>2957</v>
      </c>
      <c r="AS112" s="111" t="s">
        <v>2958</v>
      </c>
      <c r="AT112" s="111" t="s">
        <v>2959</v>
      </c>
      <c r="AU112" s="111" t="s">
        <v>2960</v>
      </c>
      <c r="AV112" s="111" t="s">
        <v>2961</v>
      </c>
      <c r="AW112" s="111" t="s">
        <v>2962</v>
      </c>
      <c r="AX112" s="111" t="s">
        <v>2963</v>
      </c>
      <c r="AY112" s="111" t="s">
        <v>2964</v>
      </c>
      <c r="AZ112" s="111" t="s">
        <v>2965</v>
      </c>
      <c r="BA112" s="111" t="s">
        <v>2966</v>
      </c>
      <c r="BB112" s="111" t="s">
        <v>2967</v>
      </c>
      <c r="BC112" s="111" t="s">
        <v>2968</v>
      </c>
      <c r="BD112" s="111" t="s">
        <v>2969</v>
      </c>
      <c r="BE112" s="111" t="s">
        <v>2970</v>
      </c>
      <c r="BF112" s="111" t="s">
        <v>2971</v>
      </c>
      <c r="BG112" s="111" t="s">
        <v>2972</v>
      </c>
      <c r="BH112" s="111" t="s">
        <v>2973</v>
      </c>
      <c r="BI112" s="111" t="s">
        <v>2974</v>
      </c>
      <c r="BJ112" s="111" t="s">
        <v>2975</v>
      </c>
      <c r="BK112" s="111" t="s">
        <v>2976</v>
      </c>
      <c r="BL112" s="111" t="s">
        <v>2977</v>
      </c>
      <c r="BM112" s="111" t="s">
        <v>2978</v>
      </c>
      <c r="BN112" s="111" t="s">
        <v>2979</v>
      </c>
      <c r="BO112" s="111" t="s">
        <v>2980</v>
      </c>
      <c r="BP112" s="111" t="s">
        <v>2981</v>
      </c>
      <c r="BQ112" s="111" t="s">
        <v>2982</v>
      </c>
      <c r="BR112" s="111" t="s">
        <v>2983</v>
      </c>
      <c r="BS112" s="111" t="s">
        <v>2980</v>
      </c>
      <c r="BT112" s="111" t="s">
        <v>2984</v>
      </c>
    </row>
    <row r="113" spans="1:72" ht="28.95" customHeight="1" x14ac:dyDescent="0.3">
      <c r="A113" s="103" t="s">
        <v>189</v>
      </c>
      <c r="B113" s="111" t="s">
        <v>1314</v>
      </c>
      <c r="C113" s="111" t="s">
        <v>1382</v>
      </c>
      <c r="D113" s="111" t="s">
        <v>1449</v>
      </c>
      <c r="E113" s="111" t="s">
        <v>1515</v>
      </c>
      <c r="F113" s="111" t="s">
        <v>1579</v>
      </c>
      <c r="G113" s="111" t="s">
        <v>1643</v>
      </c>
      <c r="H113" s="111" t="s">
        <v>1706</v>
      </c>
      <c r="I113" s="111" t="s">
        <v>1768</v>
      </c>
      <c r="J113" s="111" t="s">
        <v>1828</v>
      </c>
      <c r="K113" s="111" t="s">
        <v>1887</v>
      </c>
      <c r="L113" s="111" t="s">
        <v>1946</v>
      </c>
      <c r="M113" s="111" t="s">
        <v>2004</v>
      </c>
      <c r="N113" s="111" t="s">
        <v>2061</v>
      </c>
      <c r="O113" s="111" t="s">
        <v>2117</v>
      </c>
      <c r="P113" s="111" t="s">
        <v>2172</v>
      </c>
      <c r="Q113" s="111" t="s">
        <v>2226</v>
      </c>
      <c r="R113" s="111" t="s">
        <v>2279</v>
      </c>
      <c r="S113" s="111" t="s">
        <v>2331</v>
      </c>
      <c r="T113" s="111" t="s">
        <v>2381</v>
      </c>
      <c r="U113" s="111" t="s">
        <v>2431</v>
      </c>
      <c r="V113" s="111" t="s">
        <v>2480</v>
      </c>
      <c r="W113" s="111" t="s">
        <v>2527</v>
      </c>
      <c r="X113" s="111" t="s">
        <v>2574</v>
      </c>
      <c r="Y113" s="111" t="s">
        <v>2619</v>
      </c>
      <c r="Z113" s="111" t="s">
        <v>2664</v>
      </c>
      <c r="AA113" s="111" t="s">
        <v>2707</v>
      </c>
      <c r="AB113" s="111" t="s">
        <v>2748</v>
      </c>
      <c r="AC113" s="111" t="s">
        <v>2790</v>
      </c>
      <c r="AD113" s="111" t="s">
        <v>2831</v>
      </c>
      <c r="AE113" s="111" t="s">
        <v>2871</v>
      </c>
      <c r="AF113" s="111" t="s">
        <v>2910</v>
      </c>
      <c r="AG113" s="111" t="s">
        <v>2947</v>
      </c>
      <c r="AH113" s="110" t="s">
        <v>1282</v>
      </c>
      <c r="AI113" s="111" t="s">
        <v>2985</v>
      </c>
      <c r="AJ113" s="111" t="s">
        <v>2986</v>
      </c>
      <c r="AK113" s="111" t="s">
        <v>2987</v>
      </c>
      <c r="AL113" s="111" t="s">
        <v>2988</v>
      </c>
      <c r="AM113" s="111" t="s">
        <v>2989</v>
      </c>
      <c r="AN113" s="111" t="s">
        <v>2990</v>
      </c>
      <c r="AO113" s="111" t="s">
        <v>2991</v>
      </c>
      <c r="AP113" s="111" t="s">
        <v>2992</v>
      </c>
      <c r="AQ113" s="111" t="s">
        <v>2993</v>
      </c>
      <c r="AR113" s="111" t="s">
        <v>2994</v>
      </c>
      <c r="AS113" s="111" t="s">
        <v>2995</v>
      </c>
      <c r="AT113" s="111" t="s">
        <v>2996</v>
      </c>
      <c r="AU113" s="111" t="s">
        <v>2997</v>
      </c>
      <c r="AV113" s="111" t="s">
        <v>2998</v>
      </c>
      <c r="AW113" s="111" t="s">
        <v>2999</v>
      </c>
      <c r="AX113" s="111" t="s">
        <v>3000</v>
      </c>
      <c r="AY113" s="111" t="s">
        <v>3001</v>
      </c>
      <c r="AZ113" s="111" t="s">
        <v>3002</v>
      </c>
      <c r="BA113" s="111" t="s">
        <v>3003</v>
      </c>
      <c r="BB113" s="111" t="s">
        <v>3004</v>
      </c>
      <c r="BC113" s="111" t="s">
        <v>3005</v>
      </c>
      <c r="BD113" s="111" t="s">
        <v>3006</v>
      </c>
      <c r="BE113" s="111" t="s">
        <v>3007</v>
      </c>
      <c r="BF113" s="111" t="s">
        <v>3008</v>
      </c>
      <c r="BG113" s="111" t="s">
        <v>3009</v>
      </c>
      <c r="BH113" s="111" t="s">
        <v>3010</v>
      </c>
      <c r="BI113" s="111" t="s">
        <v>3011</v>
      </c>
      <c r="BJ113" s="111" t="s">
        <v>3012</v>
      </c>
      <c r="BK113" s="111" t="s">
        <v>3013</v>
      </c>
      <c r="BL113" s="111" t="s">
        <v>3014</v>
      </c>
      <c r="BM113" s="111" t="s">
        <v>3015</v>
      </c>
      <c r="BN113" s="111" t="s">
        <v>3016</v>
      </c>
      <c r="BO113" s="111" t="s">
        <v>3017</v>
      </c>
      <c r="BP113" s="111" t="s">
        <v>3018</v>
      </c>
      <c r="BQ113" s="111" t="s">
        <v>3019</v>
      </c>
      <c r="BR113" s="111" t="s">
        <v>3020</v>
      </c>
      <c r="BS113" s="111" t="s">
        <v>3017</v>
      </c>
      <c r="BT113" s="111" t="s">
        <v>3021</v>
      </c>
    </row>
    <row r="114" spans="1:72" ht="28.95" customHeight="1" x14ac:dyDescent="0.3">
      <c r="A114" s="103" t="s">
        <v>190</v>
      </c>
      <c r="B114" s="111" t="s">
        <v>1315</v>
      </c>
      <c r="C114" s="111" t="s">
        <v>1383</v>
      </c>
      <c r="D114" s="111" t="s">
        <v>1450</v>
      </c>
      <c r="E114" s="111" t="s">
        <v>1516</v>
      </c>
      <c r="F114" s="111" t="s">
        <v>1580</v>
      </c>
      <c r="G114" s="111" t="s">
        <v>1644</v>
      </c>
      <c r="H114" s="111" t="s">
        <v>1707</v>
      </c>
      <c r="I114" s="111" t="s">
        <v>1769</v>
      </c>
      <c r="J114" s="111" t="s">
        <v>1829</v>
      </c>
      <c r="K114" s="111" t="s">
        <v>1888</v>
      </c>
      <c r="L114" s="111" t="s">
        <v>1947</v>
      </c>
      <c r="M114" s="111" t="s">
        <v>2005</v>
      </c>
      <c r="N114" s="111" t="s">
        <v>2062</v>
      </c>
      <c r="O114" s="111" t="s">
        <v>2118</v>
      </c>
      <c r="P114" s="111" t="s">
        <v>2173</v>
      </c>
      <c r="Q114" s="111" t="s">
        <v>2227</v>
      </c>
      <c r="R114" s="111" t="s">
        <v>2280</v>
      </c>
      <c r="S114" s="111" t="s">
        <v>2332</v>
      </c>
      <c r="T114" s="111" t="s">
        <v>2382</v>
      </c>
      <c r="U114" s="111" t="s">
        <v>2432</v>
      </c>
      <c r="V114" s="111" t="s">
        <v>2481</v>
      </c>
      <c r="W114" s="111" t="s">
        <v>2528</v>
      </c>
      <c r="X114" s="111" t="s">
        <v>2575</v>
      </c>
      <c r="Y114" s="111" t="s">
        <v>2620</v>
      </c>
      <c r="Z114" s="111" t="s">
        <v>2665</v>
      </c>
      <c r="AA114" s="111" t="s">
        <v>2708</v>
      </c>
      <c r="AB114" s="111" t="s">
        <v>2749</v>
      </c>
      <c r="AC114" s="111" t="s">
        <v>2791</v>
      </c>
      <c r="AD114" s="111" t="s">
        <v>2832</v>
      </c>
      <c r="AE114" s="111" t="s">
        <v>2872</v>
      </c>
      <c r="AF114" s="111" t="s">
        <v>2911</v>
      </c>
      <c r="AG114" s="111" t="s">
        <v>2948</v>
      </c>
      <c r="AH114" s="111" t="s">
        <v>2985</v>
      </c>
      <c r="AI114" s="110" t="s">
        <v>1282</v>
      </c>
      <c r="AJ114" s="111" t="s">
        <v>3022</v>
      </c>
      <c r="AK114" s="111" t="s">
        <v>3023</v>
      </c>
      <c r="AL114" s="111" t="s">
        <v>3024</v>
      </c>
      <c r="AM114" s="111" t="s">
        <v>3025</v>
      </c>
      <c r="AN114" s="111" t="s">
        <v>3026</v>
      </c>
      <c r="AO114" s="111" t="s">
        <v>3027</v>
      </c>
      <c r="AP114" s="111" t="s">
        <v>3028</v>
      </c>
      <c r="AQ114" s="111" t="s">
        <v>3029</v>
      </c>
      <c r="AR114" s="111" t="s">
        <v>3030</v>
      </c>
      <c r="AS114" s="111" t="s">
        <v>3031</v>
      </c>
      <c r="AT114" s="111" t="s">
        <v>3032</v>
      </c>
      <c r="AU114" s="111" t="s">
        <v>3033</v>
      </c>
      <c r="AV114" s="111" t="s">
        <v>3034</v>
      </c>
      <c r="AW114" s="111" t="s">
        <v>3035</v>
      </c>
      <c r="AX114" s="111" t="s">
        <v>3036</v>
      </c>
      <c r="AY114" s="111" t="s">
        <v>3037</v>
      </c>
      <c r="AZ114" s="111" t="s">
        <v>3038</v>
      </c>
      <c r="BA114" s="111" t="s">
        <v>3039</v>
      </c>
      <c r="BB114" s="111" t="s">
        <v>3040</v>
      </c>
      <c r="BC114" s="111" t="s">
        <v>3041</v>
      </c>
      <c r="BD114" s="111" t="s">
        <v>3042</v>
      </c>
      <c r="BE114" s="111" t="s">
        <v>3043</v>
      </c>
      <c r="BF114" s="111" t="s">
        <v>3044</v>
      </c>
      <c r="BG114" s="111" t="s">
        <v>3045</v>
      </c>
      <c r="BH114" s="111" t="s">
        <v>3046</v>
      </c>
      <c r="BI114" s="111" t="s">
        <v>3047</v>
      </c>
      <c r="BJ114" s="111" t="s">
        <v>3048</v>
      </c>
      <c r="BK114" s="111" t="s">
        <v>3049</v>
      </c>
      <c r="BL114" s="111" t="s">
        <v>3050</v>
      </c>
      <c r="BM114" s="111" t="s">
        <v>3051</v>
      </c>
      <c r="BN114" s="111" t="s">
        <v>3052</v>
      </c>
      <c r="BO114" s="111" t="s">
        <v>3053</v>
      </c>
      <c r="BP114" s="111" t="s">
        <v>3054</v>
      </c>
      <c r="BQ114" s="111" t="s">
        <v>3055</v>
      </c>
      <c r="BR114" s="111" t="s">
        <v>3056</v>
      </c>
      <c r="BS114" s="111" t="s">
        <v>3053</v>
      </c>
      <c r="BT114" s="111" t="s">
        <v>3057</v>
      </c>
    </row>
    <row r="115" spans="1:72" ht="28.95" customHeight="1" x14ac:dyDescent="0.3">
      <c r="A115" s="103" t="s">
        <v>193</v>
      </c>
      <c r="B115" s="111" t="s">
        <v>1316</v>
      </c>
      <c r="C115" s="111" t="s">
        <v>1384</v>
      </c>
      <c r="D115" s="111" t="s">
        <v>1451</v>
      </c>
      <c r="E115" s="111" t="s">
        <v>1517</v>
      </c>
      <c r="F115" s="111" t="s">
        <v>1581</v>
      </c>
      <c r="G115" s="111" t="s">
        <v>1645</v>
      </c>
      <c r="H115" s="111" t="s">
        <v>1708</v>
      </c>
      <c r="I115" s="111" t="s">
        <v>1770</v>
      </c>
      <c r="J115" s="111" t="s">
        <v>1830</v>
      </c>
      <c r="K115" s="111" t="s">
        <v>1889</v>
      </c>
      <c r="L115" s="111" t="s">
        <v>1948</v>
      </c>
      <c r="M115" s="111" t="s">
        <v>2006</v>
      </c>
      <c r="N115" s="111" t="s">
        <v>2063</v>
      </c>
      <c r="O115" s="111" t="s">
        <v>2119</v>
      </c>
      <c r="P115" s="111" t="s">
        <v>2174</v>
      </c>
      <c r="Q115" s="111" t="s">
        <v>2228</v>
      </c>
      <c r="R115" s="111" t="s">
        <v>2281</v>
      </c>
      <c r="S115" s="111" t="s">
        <v>1621</v>
      </c>
      <c r="T115" s="111" t="s">
        <v>2383</v>
      </c>
      <c r="U115" s="111" t="s">
        <v>2433</v>
      </c>
      <c r="V115" s="111" t="s">
        <v>2482</v>
      </c>
      <c r="W115" s="111" t="s">
        <v>2529</v>
      </c>
      <c r="X115" s="111" t="s">
        <v>2576</v>
      </c>
      <c r="Y115" s="111" t="s">
        <v>2621</v>
      </c>
      <c r="Z115" s="111" t="s">
        <v>2666</v>
      </c>
      <c r="AA115" s="111" t="s">
        <v>2709</v>
      </c>
      <c r="AB115" s="111" t="s">
        <v>2750</v>
      </c>
      <c r="AC115" s="111" t="s">
        <v>2792</v>
      </c>
      <c r="AD115" s="111" t="s">
        <v>2833</v>
      </c>
      <c r="AE115" s="111" t="s">
        <v>2873</v>
      </c>
      <c r="AF115" s="111" t="s">
        <v>2912</v>
      </c>
      <c r="AG115" s="111" t="s">
        <v>2949</v>
      </c>
      <c r="AH115" s="111" t="s">
        <v>2986</v>
      </c>
      <c r="AI115" s="111" t="s">
        <v>3022</v>
      </c>
      <c r="AJ115" s="110" t="s">
        <v>1282</v>
      </c>
      <c r="AK115" s="111" t="s">
        <v>3058</v>
      </c>
      <c r="AL115" s="111" t="s">
        <v>3059</v>
      </c>
      <c r="AM115" s="111" t="s">
        <v>3060</v>
      </c>
      <c r="AN115" s="111" t="s">
        <v>3061</v>
      </c>
      <c r="AO115" s="111" t="s">
        <v>3062</v>
      </c>
      <c r="AP115" s="111" t="s">
        <v>3063</v>
      </c>
      <c r="AQ115" s="111" t="s">
        <v>3064</v>
      </c>
      <c r="AR115" s="111" t="s">
        <v>3065</v>
      </c>
      <c r="AS115" s="111" t="s">
        <v>3066</v>
      </c>
      <c r="AT115" s="111" t="s">
        <v>3067</v>
      </c>
      <c r="AU115" s="111" t="s">
        <v>3068</v>
      </c>
      <c r="AV115" s="111" t="s">
        <v>3069</v>
      </c>
      <c r="AW115" s="111" t="s">
        <v>3070</v>
      </c>
      <c r="AX115" s="111" t="s">
        <v>3071</v>
      </c>
      <c r="AY115" s="111" t="s">
        <v>3072</v>
      </c>
      <c r="AZ115" s="111" t="s">
        <v>3073</v>
      </c>
      <c r="BA115" s="111" t="s">
        <v>3074</v>
      </c>
      <c r="BB115" s="111" t="s">
        <v>3075</v>
      </c>
      <c r="BC115" s="111" t="s">
        <v>3076</v>
      </c>
      <c r="BD115" s="111" t="s">
        <v>3077</v>
      </c>
      <c r="BE115" s="111" t="s">
        <v>3078</v>
      </c>
      <c r="BF115" s="111" t="s">
        <v>3079</v>
      </c>
      <c r="BG115" s="111" t="s">
        <v>3080</v>
      </c>
      <c r="BH115" s="111" t="s">
        <v>3081</v>
      </c>
      <c r="BI115" s="111" t="s">
        <v>3082</v>
      </c>
      <c r="BJ115" s="111" t="s">
        <v>3083</v>
      </c>
      <c r="BK115" s="111" t="s">
        <v>3084</v>
      </c>
      <c r="BL115" s="111" t="s">
        <v>3085</v>
      </c>
      <c r="BM115" s="111" t="s">
        <v>3086</v>
      </c>
      <c r="BN115" s="111" t="s">
        <v>3087</v>
      </c>
      <c r="BO115" s="111" t="s">
        <v>3088</v>
      </c>
      <c r="BP115" s="111" t="s">
        <v>3089</v>
      </c>
      <c r="BQ115" s="111" t="s">
        <v>3090</v>
      </c>
      <c r="BR115" s="111" t="s">
        <v>3091</v>
      </c>
      <c r="BS115" s="111" t="s">
        <v>3088</v>
      </c>
      <c r="BT115" s="111" t="s">
        <v>3092</v>
      </c>
    </row>
    <row r="116" spans="1:72" ht="28.95" customHeight="1" x14ac:dyDescent="0.3">
      <c r="A116" s="103" t="s">
        <v>194</v>
      </c>
      <c r="B116" s="111" t="s">
        <v>1317</v>
      </c>
      <c r="C116" s="111" t="s">
        <v>1385</v>
      </c>
      <c r="D116" s="111" t="s">
        <v>1452</v>
      </c>
      <c r="E116" s="111" t="s">
        <v>1518</v>
      </c>
      <c r="F116" s="111" t="s">
        <v>1582</v>
      </c>
      <c r="G116" s="111" t="s">
        <v>1646</v>
      </c>
      <c r="H116" s="111" t="s">
        <v>1709</v>
      </c>
      <c r="I116" s="111" t="s">
        <v>1771</v>
      </c>
      <c r="J116" s="111" t="s">
        <v>1831</v>
      </c>
      <c r="K116" s="111" t="s">
        <v>1890</v>
      </c>
      <c r="L116" s="111" t="s">
        <v>1949</v>
      </c>
      <c r="M116" s="111" t="s">
        <v>2007</v>
      </c>
      <c r="N116" s="111" t="s">
        <v>2064</v>
      </c>
      <c r="O116" s="111" t="s">
        <v>2120</v>
      </c>
      <c r="P116" s="111" t="s">
        <v>2175</v>
      </c>
      <c r="Q116" s="111" t="s">
        <v>2229</v>
      </c>
      <c r="R116" s="111" t="s">
        <v>2282</v>
      </c>
      <c r="S116" s="111" t="s">
        <v>2333</v>
      </c>
      <c r="T116" s="111" t="s">
        <v>2384</v>
      </c>
      <c r="U116" s="111" t="s">
        <v>2434</v>
      </c>
      <c r="V116" s="111" t="s">
        <v>2483</v>
      </c>
      <c r="W116" s="111" t="s">
        <v>2530</v>
      </c>
      <c r="X116" s="111" t="s">
        <v>2577</v>
      </c>
      <c r="Y116" s="111" t="s">
        <v>2622</v>
      </c>
      <c r="Z116" s="111" t="s">
        <v>2667</v>
      </c>
      <c r="AA116" s="111" t="s">
        <v>2710</v>
      </c>
      <c r="AB116" s="111" t="s">
        <v>2751</v>
      </c>
      <c r="AC116" s="111" t="s">
        <v>2793</v>
      </c>
      <c r="AD116" s="111" t="s">
        <v>2834</v>
      </c>
      <c r="AE116" s="111" t="s">
        <v>2874</v>
      </c>
      <c r="AF116" s="111" t="s">
        <v>2913</v>
      </c>
      <c r="AG116" s="111" t="s">
        <v>2950</v>
      </c>
      <c r="AH116" s="111" t="s">
        <v>2987</v>
      </c>
      <c r="AI116" s="111" t="s">
        <v>3023</v>
      </c>
      <c r="AJ116" s="111" t="s">
        <v>3058</v>
      </c>
      <c r="AK116" s="110" t="s">
        <v>1282</v>
      </c>
      <c r="AL116" s="111" t="s">
        <v>3093</v>
      </c>
      <c r="AM116" s="111" t="s">
        <v>3094</v>
      </c>
      <c r="AN116" s="111" t="s">
        <v>3095</v>
      </c>
      <c r="AO116" s="111" t="s">
        <v>3096</v>
      </c>
      <c r="AP116" s="111" t="s">
        <v>3097</v>
      </c>
      <c r="AQ116" s="111" t="s">
        <v>3098</v>
      </c>
      <c r="AR116" s="111" t="s">
        <v>3099</v>
      </c>
      <c r="AS116" s="111" t="s">
        <v>3100</v>
      </c>
      <c r="AT116" s="111" t="s">
        <v>3101</v>
      </c>
      <c r="AU116" s="111" t="s">
        <v>3102</v>
      </c>
      <c r="AV116" s="111" t="s">
        <v>3103</v>
      </c>
      <c r="AW116" s="111" t="s">
        <v>3104</v>
      </c>
      <c r="AX116" s="111" t="s">
        <v>3105</v>
      </c>
      <c r="AY116" s="111" t="s">
        <v>3106</v>
      </c>
      <c r="AZ116" s="111" t="s">
        <v>3107</v>
      </c>
      <c r="BA116" s="111" t="s">
        <v>3108</v>
      </c>
      <c r="BB116" s="111" t="s">
        <v>3109</v>
      </c>
      <c r="BC116" s="111" t="s">
        <v>3110</v>
      </c>
      <c r="BD116" s="111" t="s">
        <v>3111</v>
      </c>
      <c r="BE116" s="111" t="s">
        <v>3112</v>
      </c>
      <c r="BF116" s="111" t="s">
        <v>3113</v>
      </c>
      <c r="BG116" s="111" t="s">
        <v>3114</v>
      </c>
      <c r="BH116" s="111" t="s">
        <v>3115</v>
      </c>
      <c r="BI116" s="111" t="s">
        <v>3116</v>
      </c>
      <c r="BJ116" s="111" t="s">
        <v>3117</v>
      </c>
      <c r="BK116" s="111" t="s">
        <v>3118</v>
      </c>
      <c r="BL116" s="111" t="s">
        <v>3119</v>
      </c>
      <c r="BM116" s="111" t="s">
        <v>3120</v>
      </c>
      <c r="BN116" s="111" t="s">
        <v>3121</v>
      </c>
      <c r="BO116" s="111" t="s">
        <v>3122</v>
      </c>
      <c r="BP116" s="111" t="s">
        <v>3123</v>
      </c>
      <c r="BQ116" s="111" t="s">
        <v>3124</v>
      </c>
      <c r="BR116" s="111" t="s">
        <v>3125</v>
      </c>
      <c r="BS116" s="111" t="s">
        <v>3122</v>
      </c>
      <c r="BT116" s="111" t="s">
        <v>3126</v>
      </c>
    </row>
    <row r="117" spans="1:72" ht="28.95" customHeight="1" x14ac:dyDescent="0.3">
      <c r="A117" s="103" t="s">
        <v>195</v>
      </c>
      <c r="B117" s="111" t="s">
        <v>1318</v>
      </c>
      <c r="C117" s="111" t="s">
        <v>1386</v>
      </c>
      <c r="D117" s="111" t="s">
        <v>1453</v>
      </c>
      <c r="E117" s="111" t="s">
        <v>1519</v>
      </c>
      <c r="F117" s="111" t="s">
        <v>1583</v>
      </c>
      <c r="G117" s="111" t="s">
        <v>1647</v>
      </c>
      <c r="H117" s="111" t="s">
        <v>1710</v>
      </c>
      <c r="I117" s="111" t="s">
        <v>1309</v>
      </c>
      <c r="J117" s="111" t="s">
        <v>1832</v>
      </c>
      <c r="K117" s="111" t="s">
        <v>1891</v>
      </c>
      <c r="L117" s="111" t="s">
        <v>1950</v>
      </c>
      <c r="M117" s="111" t="s">
        <v>2008</v>
      </c>
      <c r="N117" s="111" t="s">
        <v>2065</v>
      </c>
      <c r="O117" s="111" t="s">
        <v>2121</v>
      </c>
      <c r="P117" s="111" t="s">
        <v>2176</v>
      </c>
      <c r="Q117" s="111" t="s">
        <v>2230</v>
      </c>
      <c r="R117" s="111" t="s">
        <v>2283</v>
      </c>
      <c r="S117" s="111" t="s">
        <v>2334</v>
      </c>
      <c r="T117" s="111" t="s">
        <v>2385</v>
      </c>
      <c r="U117" s="111" t="s">
        <v>2435</v>
      </c>
      <c r="V117" s="111" t="s">
        <v>2484</v>
      </c>
      <c r="W117" s="111" t="s">
        <v>2531</v>
      </c>
      <c r="X117" s="111" t="s">
        <v>2578</v>
      </c>
      <c r="Y117" s="111" t="s">
        <v>2623</v>
      </c>
      <c r="Z117" s="111" t="s">
        <v>2668</v>
      </c>
      <c r="AA117" s="111" t="s">
        <v>2711</v>
      </c>
      <c r="AB117" s="111" t="s">
        <v>2752</v>
      </c>
      <c r="AC117" s="111" t="s">
        <v>2794</v>
      </c>
      <c r="AD117" s="111" t="s">
        <v>2835</v>
      </c>
      <c r="AE117" s="111" t="s">
        <v>2875</v>
      </c>
      <c r="AF117" s="111" t="s">
        <v>2914</v>
      </c>
      <c r="AG117" s="111" t="s">
        <v>2951</v>
      </c>
      <c r="AH117" s="111" t="s">
        <v>2988</v>
      </c>
      <c r="AI117" s="111" t="s">
        <v>3024</v>
      </c>
      <c r="AJ117" s="111" t="s">
        <v>3059</v>
      </c>
      <c r="AK117" s="111" t="s">
        <v>3093</v>
      </c>
      <c r="AL117" s="110" t="s">
        <v>1282</v>
      </c>
      <c r="AM117" s="111" t="s">
        <v>3127</v>
      </c>
      <c r="AN117" s="111" t="s">
        <v>3128</v>
      </c>
      <c r="AO117" s="111" t="s">
        <v>3129</v>
      </c>
      <c r="AP117" s="111" t="s">
        <v>3130</v>
      </c>
      <c r="AQ117" s="111" t="s">
        <v>3131</v>
      </c>
      <c r="AR117" s="111" t="s">
        <v>3132</v>
      </c>
      <c r="AS117" s="111" t="s">
        <v>3133</v>
      </c>
      <c r="AT117" s="111" t="s">
        <v>3134</v>
      </c>
      <c r="AU117" s="111" t="s">
        <v>3135</v>
      </c>
      <c r="AV117" s="111" t="s">
        <v>3136</v>
      </c>
      <c r="AW117" s="111" t="s">
        <v>3137</v>
      </c>
      <c r="AX117" s="111" t="s">
        <v>3138</v>
      </c>
      <c r="AY117" s="111" t="s">
        <v>3139</v>
      </c>
      <c r="AZ117" s="111" t="s">
        <v>1376</v>
      </c>
      <c r="BA117" s="111" t="s">
        <v>3140</v>
      </c>
      <c r="BB117" s="111" t="s">
        <v>3141</v>
      </c>
      <c r="BC117" s="111" t="s">
        <v>3142</v>
      </c>
      <c r="BD117" s="111" t="s">
        <v>3143</v>
      </c>
      <c r="BE117" s="111" t="s">
        <v>3144</v>
      </c>
      <c r="BF117" s="111" t="s">
        <v>3145</v>
      </c>
      <c r="BG117" s="111" t="s">
        <v>3146</v>
      </c>
      <c r="BH117" s="111" t="s">
        <v>3147</v>
      </c>
      <c r="BI117" s="111" t="s">
        <v>3148</v>
      </c>
      <c r="BJ117" s="111" t="s">
        <v>3149</v>
      </c>
      <c r="BK117" s="111" t="s">
        <v>3150</v>
      </c>
      <c r="BL117" s="111" t="s">
        <v>3151</v>
      </c>
      <c r="BM117" s="111" t="s">
        <v>3152</v>
      </c>
      <c r="BN117" s="111" t="s">
        <v>3153</v>
      </c>
      <c r="BO117" s="111" t="s">
        <v>3154</v>
      </c>
      <c r="BP117" s="111" t="s">
        <v>3155</v>
      </c>
      <c r="BQ117" s="111" t="s">
        <v>3156</v>
      </c>
      <c r="BR117" s="111" t="s">
        <v>3157</v>
      </c>
      <c r="BS117" s="111" t="s">
        <v>3154</v>
      </c>
      <c r="BT117" s="111" t="s">
        <v>3158</v>
      </c>
    </row>
    <row r="118" spans="1:72" ht="28.95" customHeight="1" x14ac:dyDescent="0.3">
      <c r="A118" s="103" t="s">
        <v>196</v>
      </c>
      <c r="B118" s="111" t="s">
        <v>1319</v>
      </c>
      <c r="C118" s="111" t="s">
        <v>1387</v>
      </c>
      <c r="D118" s="111" t="s">
        <v>1454</v>
      </c>
      <c r="E118" s="111" t="s">
        <v>1520</v>
      </c>
      <c r="F118" s="111" t="s">
        <v>1584</v>
      </c>
      <c r="G118" s="111" t="s">
        <v>1648</v>
      </c>
      <c r="H118" s="111" t="s">
        <v>1711</v>
      </c>
      <c r="I118" s="111" t="s">
        <v>1772</v>
      </c>
      <c r="J118" s="111" t="s">
        <v>1833</v>
      </c>
      <c r="K118" s="111" t="s">
        <v>1892</v>
      </c>
      <c r="L118" s="111" t="s">
        <v>1951</v>
      </c>
      <c r="M118" s="111" t="s">
        <v>2009</v>
      </c>
      <c r="N118" s="111" t="s">
        <v>2066</v>
      </c>
      <c r="O118" s="111" t="s">
        <v>2122</v>
      </c>
      <c r="P118" s="111" t="s">
        <v>2177</v>
      </c>
      <c r="Q118" s="111" t="s">
        <v>2231</v>
      </c>
      <c r="R118" s="111" t="s">
        <v>2284</v>
      </c>
      <c r="S118" s="111" t="s">
        <v>2335</v>
      </c>
      <c r="T118" s="111" t="s">
        <v>2386</v>
      </c>
      <c r="U118" s="111" t="s">
        <v>2436</v>
      </c>
      <c r="V118" s="111" t="s">
        <v>2485</v>
      </c>
      <c r="W118" s="111" t="s">
        <v>2532</v>
      </c>
      <c r="X118" s="111" t="s">
        <v>2579</v>
      </c>
      <c r="Y118" s="111" t="s">
        <v>2624</v>
      </c>
      <c r="Z118" s="111" t="s">
        <v>2669</v>
      </c>
      <c r="AA118" s="111" t="s">
        <v>2564</v>
      </c>
      <c r="AB118" s="111" t="s">
        <v>2753</v>
      </c>
      <c r="AC118" s="111" t="s">
        <v>2795</v>
      </c>
      <c r="AD118" s="111" t="s">
        <v>2836</v>
      </c>
      <c r="AE118" s="111" t="s">
        <v>2876</v>
      </c>
      <c r="AF118" s="111" t="s">
        <v>2915</v>
      </c>
      <c r="AG118" s="111" t="s">
        <v>2952</v>
      </c>
      <c r="AH118" s="111" t="s">
        <v>2989</v>
      </c>
      <c r="AI118" s="111" t="s">
        <v>3025</v>
      </c>
      <c r="AJ118" s="111" t="s">
        <v>3060</v>
      </c>
      <c r="AK118" s="111" t="s">
        <v>3094</v>
      </c>
      <c r="AL118" s="111" t="s">
        <v>3127</v>
      </c>
      <c r="AM118" s="110" t="s">
        <v>1282</v>
      </c>
      <c r="AN118" s="111" t="s">
        <v>3159</v>
      </c>
      <c r="AO118" s="111" t="s">
        <v>3160</v>
      </c>
      <c r="AP118" s="111" t="s">
        <v>3161</v>
      </c>
      <c r="AQ118" s="111" t="s">
        <v>3162</v>
      </c>
      <c r="AR118" s="111" t="s">
        <v>3163</v>
      </c>
      <c r="AS118" s="111" t="s">
        <v>3164</v>
      </c>
      <c r="AT118" s="111" t="s">
        <v>3165</v>
      </c>
      <c r="AU118" s="111" t="s">
        <v>3166</v>
      </c>
      <c r="AV118" s="111" t="s">
        <v>3167</v>
      </c>
      <c r="AW118" s="111" t="s">
        <v>3168</v>
      </c>
      <c r="AX118" s="111" t="s">
        <v>3169</v>
      </c>
      <c r="AY118" s="111" t="s">
        <v>3170</v>
      </c>
      <c r="AZ118" s="111" t="s">
        <v>3171</v>
      </c>
      <c r="BA118" s="111" t="s">
        <v>3172</v>
      </c>
      <c r="BB118" s="111" t="s">
        <v>3173</v>
      </c>
      <c r="BC118" s="111" t="s">
        <v>3174</v>
      </c>
      <c r="BD118" s="111" t="s">
        <v>3175</v>
      </c>
      <c r="BE118" s="111" t="s">
        <v>3176</v>
      </c>
      <c r="BF118" s="111" t="s">
        <v>3177</v>
      </c>
      <c r="BG118" s="111" t="s">
        <v>3178</v>
      </c>
      <c r="BH118" s="111" t="s">
        <v>3179</v>
      </c>
      <c r="BI118" s="111" t="s">
        <v>3180</v>
      </c>
      <c r="BJ118" s="111" t="s">
        <v>3181</v>
      </c>
      <c r="BK118" s="111" t="s">
        <v>3182</v>
      </c>
      <c r="BL118" s="111" t="s">
        <v>3183</v>
      </c>
      <c r="BM118" s="111" t="s">
        <v>3184</v>
      </c>
      <c r="BN118" s="111" t="s">
        <v>3185</v>
      </c>
      <c r="BO118" s="111" t="s">
        <v>3186</v>
      </c>
      <c r="BP118" s="111" t="s">
        <v>3187</v>
      </c>
      <c r="BQ118" s="111" t="s">
        <v>3188</v>
      </c>
      <c r="BR118" s="111" t="s">
        <v>3189</v>
      </c>
      <c r="BS118" s="111" t="s">
        <v>3186</v>
      </c>
      <c r="BT118" s="111" t="s">
        <v>3190</v>
      </c>
    </row>
    <row r="119" spans="1:72" ht="28.95" customHeight="1" x14ac:dyDescent="0.3">
      <c r="A119" s="103" t="s">
        <v>197</v>
      </c>
      <c r="B119" s="111" t="s">
        <v>1320</v>
      </c>
      <c r="C119" s="111" t="s">
        <v>1388</v>
      </c>
      <c r="D119" s="111" t="s">
        <v>1455</v>
      </c>
      <c r="E119" s="111" t="s">
        <v>1521</v>
      </c>
      <c r="F119" s="111" t="s">
        <v>1585</v>
      </c>
      <c r="G119" s="111" t="s">
        <v>1649</v>
      </c>
      <c r="H119" s="111" t="s">
        <v>1712</v>
      </c>
      <c r="I119" s="111" t="s">
        <v>1773</v>
      </c>
      <c r="J119" s="111" t="s">
        <v>1834</v>
      </c>
      <c r="K119" s="111" t="s">
        <v>1893</v>
      </c>
      <c r="L119" s="111" t="s">
        <v>1952</v>
      </c>
      <c r="M119" s="111" t="s">
        <v>2010</v>
      </c>
      <c r="N119" s="111" t="s">
        <v>2067</v>
      </c>
      <c r="O119" s="111" t="s">
        <v>2123</v>
      </c>
      <c r="P119" s="111" t="s">
        <v>2178</v>
      </c>
      <c r="Q119" s="111" t="s">
        <v>2232</v>
      </c>
      <c r="R119" s="111" t="s">
        <v>2285</v>
      </c>
      <c r="S119" s="111" t="s">
        <v>2336</v>
      </c>
      <c r="T119" s="111" t="s">
        <v>2387</v>
      </c>
      <c r="U119" s="111" t="s">
        <v>2437</v>
      </c>
      <c r="V119" s="111" t="s">
        <v>2486</v>
      </c>
      <c r="W119" s="111" t="s">
        <v>2533</v>
      </c>
      <c r="X119" s="111" t="s">
        <v>2580</v>
      </c>
      <c r="Y119" s="111" t="s">
        <v>2625</v>
      </c>
      <c r="Z119" s="111" t="s">
        <v>2670</v>
      </c>
      <c r="AA119" s="111" t="s">
        <v>2712</v>
      </c>
      <c r="AB119" s="111" t="s">
        <v>2754</v>
      </c>
      <c r="AC119" s="111" t="s">
        <v>2796</v>
      </c>
      <c r="AD119" s="111" t="s">
        <v>2837</v>
      </c>
      <c r="AE119" s="111" t="s">
        <v>2877</v>
      </c>
      <c r="AF119" s="111" t="s">
        <v>2916</v>
      </c>
      <c r="AG119" s="111" t="s">
        <v>2953</v>
      </c>
      <c r="AH119" s="111" t="s">
        <v>2990</v>
      </c>
      <c r="AI119" s="111" t="s">
        <v>3026</v>
      </c>
      <c r="AJ119" s="111" t="s">
        <v>3061</v>
      </c>
      <c r="AK119" s="111" t="s">
        <v>3095</v>
      </c>
      <c r="AL119" s="111" t="s">
        <v>3128</v>
      </c>
      <c r="AM119" s="111" t="s">
        <v>3159</v>
      </c>
      <c r="AN119" s="110" t="s">
        <v>1282</v>
      </c>
      <c r="AO119" s="111" t="s">
        <v>3191</v>
      </c>
      <c r="AP119" s="111" t="s">
        <v>3192</v>
      </c>
      <c r="AQ119" s="111" t="s">
        <v>3193</v>
      </c>
      <c r="AR119" s="111" t="s">
        <v>3194</v>
      </c>
      <c r="AS119" s="111" t="s">
        <v>3195</v>
      </c>
      <c r="AT119" s="111" t="s">
        <v>3196</v>
      </c>
      <c r="AU119" s="111" t="s">
        <v>3197</v>
      </c>
      <c r="AV119" s="111" t="s">
        <v>3198</v>
      </c>
      <c r="AW119" s="111" t="s">
        <v>3199</v>
      </c>
      <c r="AX119" s="111" t="s">
        <v>3200</v>
      </c>
      <c r="AY119" s="111" t="s">
        <v>3201</v>
      </c>
      <c r="AZ119" s="111" t="s">
        <v>3202</v>
      </c>
      <c r="BA119" s="111" t="s">
        <v>3203</v>
      </c>
      <c r="BB119" s="111" t="s">
        <v>3204</v>
      </c>
      <c r="BC119" s="111" t="s">
        <v>3205</v>
      </c>
      <c r="BD119" s="111" t="s">
        <v>3206</v>
      </c>
      <c r="BE119" s="111" t="s">
        <v>3207</v>
      </c>
      <c r="BF119" s="111" t="s">
        <v>3208</v>
      </c>
      <c r="BG119" s="111" t="s">
        <v>3209</v>
      </c>
      <c r="BH119" s="111" t="s">
        <v>3210</v>
      </c>
      <c r="BI119" s="111" t="s">
        <v>3211</v>
      </c>
      <c r="BJ119" s="111" t="s">
        <v>3212</v>
      </c>
      <c r="BK119" s="111" t="s">
        <v>3213</v>
      </c>
      <c r="BL119" s="111" t="s">
        <v>3214</v>
      </c>
      <c r="BM119" s="111" t="s">
        <v>3215</v>
      </c>
      <c r="BN119" s="111" t="s">
        <v>3216</v>
      </c>
      <c r="BO119" s="111" t="s">
        <v>3217</v>
      </c>
      <c r="BP119" s="111" t="s">
        <v>3218</v>
      </c>
      <c r="BQ119" s="111" t="s">
        <v>3219</v>
      </c>
      <c r="BR119" s="111" t="s">
        <v>3220</v>
      </c>
      <c r="BS119" s="111" t="s">
        <v>3217</v>
      </c>
      <c r="BT119" s="111" t="s">
        <v>3221</v>
      </c>
    </row>
    <row r="120" spans="1:72" ht="28.95" customHeight="1" x14ac:dyDescent="0.3">
      <c r="A120" s="103" t="s">
        <v>1188</v>
      </c>
      <c r="B120" s="111" t="s">
        <v>1321</v>
      </c>
      <c r="C120" s="111" t="s">
        <v>1389</v>
      </c>
      <c r="D120" s="111" t="s">
        <v>1456</v>
      </c>
      <c r="E120" s="111" t="s">
        <v>1522</v>
      </c>
      <c r="F120" s="111" t="s">
        <v>1586</v>
      </c>
      <c r="G120" s="111" t="s">
        <v>1650</v>
      </c>
      <c r="H120" s="111" t="s">
        <v>1713</v>
      </c>
      <c r="I120" s="111" t="s">
        <v>1774</v>
      </c>
      <c r="J120" s="111" t="s">
        <v>1835</v>
      </c>
      <c r="K120" s="111" t="s">
        <v>1894</v>
      </c>
      <c r="L120" s="111" t="s">
        <v>1953</v>
      </c>
      <c r="M120" s="111" t="s">
        <v>2011</v>
      </c>
      <c r="N120" s="111" t="s">
        <v>2068</v>
      </c>
      <c r="O120" s="111" t="s">
        <v>2124</v>
      </c>
      <c r="P120" s="111" t="s">
        <v>2179</v>
      </c>
      <c r="Q120" s="111" t="s">
        <v>2233</v>
      </c>
      <c r="R120" s="111" t="s">
        <v>2286</v>
      </c>
      <c r="S120" s="111" t="s">
        <v>2337</v>
      </c>
      <c r="T120" s="111" t="s">
        <v>2388</v>
      </c>
      <c r="U120" s="111" t="s">
        <v>2438</v>
      </c>
      <c r="V120" s="111" t="s">
        <v>2487</v>
      </c>
      <c r="W120" s="111" t="s">
        <v>2534</v>
      </c>
      <c r="X120" s="111" t="s">
        <v>2581</v>
      </c>
      <c r="Y120" s="111" t="s">
        <v>2626</v>
      </c>
      <c r="Z120" s="111" t="s">
        <v>2671</v>
      </c>
      <c r="AA120" s="111" t="s">
        <v>2713</v>
      </c>
      <c r="AB120" s="111" t="s">
        <v>2755</v>
      </c>
      <c r="AC120" s="111" t="s">
        <v>2797</v>
      </c>
      <c r="AD120" s="111" t="s">
        <v>2838</v>
      </c>
      <c r="AE120" s="111" t="s">
        <v>2878</v>
      </c>
      <c r="AF120" s="111" t="s">
        <v>2917</v>
      </c>
      <c r="AG120" s="111" t="s">
        <v>2954</v>
      </c>
      <c r="AH120" s="111" t="s">
        <v>2991</v>
      </c>
      <c r="AI120" s="111" t="s">
        <v>3027</v>
      </c>
      <c r="AJ120" s="111" t="s">
        <v>3062</v>
      </c>
      <c r="AK120" s="111" t="s">
        <v>3096</v>
      </c>
      <c r="AL120" s="111" t="s">
        <v>3129</v>
      </c>
      <c r="AM120" s="111" t="s">
        <v>3160</v>
      </c>
      <c r="AN120" s="111" t="s">
        <v>3191</v>
      </c>
      <c r="AO120" s="110" t="s">
        <v>1282</v>
      </c>
      <c r="AP120" s="111" t="s">
        <v>3222</v>
      </c>
      <c r="AQ120" s="111" t="s">
        <v>3223</v>
      </c>
      <c r="AR120" s="111" t="s">
        <v>3224</v>
      </c>
      <c r="AS120" s="111" t="s">
        <v>3225</v>
      </c>
      <c r="AT120" s="111" t="s">
        <v>3226</v>
      </c>
      <c r="AU120" s="111" t="s">
        <v>3227</v>
      </c>
      <c r="AV120" s="111" t="s">
        <v>3228</v>
      </c>
      <c r="AW120" s="111" t="s">
        <v>3229</v>
      </c>
      <c r="AX120" s="111" t="s">
        <v>3230</v>
      </c>
      <c r="AY120" s="111" t="s">
        <v>3231</v>
      </c>
      <c r="AZ120" s="111" t="s">
        <v>3232</v>
      </c>
      <c r="BA120" s="111" t="s">
        <v>3233</v>
      </c>
      <c r="BB120" s="111" t="s">
        <v>3234</v>
      </c>
      <c r="BC120" s="111" t="s">
        <v>3235</v>
      </c>
      <c r="BD120" s="111" t="s">
        <v>3236</v>
      </c>
      <c r="BE120" s="111" t="s">
        <v>3237</v>
      </c>
      <c r="BF120" s="111" t="s">
        <v>3238</v>
      </c>
      <c r="BG120" s="111" t="s">
        <v>3239</v>
      </c>
      <c r="BH120" s="111" t="s">
        <v>3240</v>
      </c>
      <c r="BI120" s="111" t="s">
        <v>3241</v>
      </c>
      <c r="BJ120" s="111" t="s">
        <v>3242</v>
      </c>
      <c r="BK120" s="111" t="s">
        <v>3243</v>
      </c>
      <c r="BL120" s="111" t="s">
        <v>3244</v>
      </c>
      <c r="BM120" s="111" t="s">
        <v>3245</v>
      </c>
      <c r="BN120" s="111" t="s">
        <v>3246</v>
      </c>
      <c r="BO120" s="111" t="s">
        <v>3247</v>
      </c>
      <c r="BP120" s="111" t="s">
        <v>3248</v>
      </c>
      <c r="BQ120" s="111" t="s">
        <v>3249</v>
      </c>
      <c r="BR120" s="111" t="s">
        <v>3250</v>
      </c>
      <c r="BS120" s="111" t="s">
        <v>3247</v>
      </c>
      <c r="BT120" s="111" t="s">
        <v>3251</v>
      </c>
    </row>
    <row r="121" spans="1:72" ht="28.95" customHeight="1" x14ac:dyDescent="0.3">
      <c r="A121" s="103" t="s">
        <v>1187</v>
      </c>
      <c r="B121" s="111" t="s">
        <v>1322</v>
      </c>
      <c r="C121" s="111" t="s">
        <v>1390</v>
      </c>
      <c r="D121" s="111" t="s">
        <v>1457</v>
      </c>
      <c r="E121" s="111" t="s">
        <v>1523</v>
      </c>
      <c r="F121" s="111" t="s">
        <v>1587</v>
      </c>
      <c r="G121" s="111" t="s">
        <v>1651</v>
      </c>
      <c r="H121" s="111" t="s">
        <v>1714</v>
      </c>
      <c r="I121" s="111" t="s">
        <v>1775</v>
      </c>
      <c r="J121" s="111" t="s">
        <v>1836</v>
      </c>
      <c r="K121" s="111" t="s">
        <v>1895</v>
      </c>
      <c r="L121" s="111" t="s">
        <v>1954</v>
      </c>
      <c r="M121" s="111" t="s">
        <v>2012</v>
      </c>
      <c r="N121" s="111" t="s">
        <v>2069</v>
      </c>
      <c r="O121" s="111" t="s">
        <v>2125</v>
      </c>
      <c r="P121" s="111" t="s">
        <v>2180</v>
      </c>
      <c r="Q121" s="111" t="s">
        <v>2234</v>
      </c>
      <c r="R121" s="111" t="s">
        <v>2287</v>
      </c>
      <c r="S121" s="111" t="s">
        <v>2338</v>
      </c>
      <c r="T121" s="111" t="s">
        <v>2389</v>
      </c>
      <c r="U121" s="111" t="s">
        <v>2439</v>
      </c>
      <c r="V121" s="111" t="s">
        <v>2488</v>
      </c>
      <c r="W121" s="111" t="s">
        <v>2535</v>
      </c>
      <c r="X121" s="111" t="s">
        <v>2582</v>
      </c>
      <c r="Y121" s="111" t="s">
        <v>2627</v>
      </c>
      <c r="Z121" s="111" t="s">
        <v>2672</v>
      </c>
      <c r="AA121" s="111" t="s">
        <v>2714</v>
      </c>
      <c r="AB121" s="111" t="s">
        <v>2756</v>
      </c>
      <c r="AC121" s="111" t="s">
        <v>2798</v>
      </c>
      <c r="AD121" s="111" t="s">
        <v>2839</v>
      </c>
      <c r="AE121" s="111" t="s">
        <v>2879</v>
      </c>
      <c r="AF121" s="111" t="s">
        <v>2918</v>
      </c>
      <c r="AG121" s="111" t="s">
        <v>2955</v>
      </c>
      <c r="AH121" s="111" t="s">
        <v>2992</v>
      </c>
      <c r="AI121" s="111" t="s">
        <v>3028</v>
      </c>
      <c r="AJ121" s="111" t="s">
        <v>3063</v>
      </c>
      <c r="AK121" s="111" t="s">
        <v>3097</v>
      </c>
      <c r="AL121" s="111" t="s">
        <v>3130</v>
      </c>
      <c r="AM121" s="111" t="s">
        <v>3161</v>
      </c>
      <c r="AN121" s="111" t="s">
        <v>3192</v>
      </c>
      <c r="AO121" s="111" t="s">
        <v>3222</v>
      </c>
      <c r="AP121" s="110" t="s">
        <v>1282</v>
      </c>
      <c r="AQ121" s="111" t="s">
        <v>3252</v>
      </c>
      <c r="AR121" s="111" t="s">
        <v>3253</v>
      </c>
      <c r="AS121" s="111" t="s">
        <v>2527</v>
      </c>
      <c r="AT121" s="111" t="s">
        <v>3254</v>
      </c>
      <c r="AU121" s="111" t="s">
        <v>3255</v>
      </c>
      <c r="AV121" s="111" t="s">
        <v>3256</v>
      </c>
      <c r="AW121" s="111" t="s">
        <v>3257</v>
      </c>
      <c r="AX121" s="111" t="s">
        <v>3258</v>
      </c>
      <c r="AY121" s="111" t="s">
        <v>3259</v>
      </c>
      <c r="AZ121" s="111" t="s">
        <v>3260</v>
      </c>
      <c r="BA121" s="111" t="s">
        <v>3261</v>
      </c>
      <c r="BB121" s="111" t="s">
        <v>3262</v>
      </c>
      <c r="BC121" s="111" t="s">
        <v>3263</v>
      </c>
      <c r="BD121" s="111" t="s">
        <v>3264</v>
      </c>
      <c r="BE121" s="111" t="s">
        <v>3265</v>
      </c>
      <c r="BF121" s="111" t="s">
        <v>3266</v>
      </c>
      <c r="BG121" s="111" t="s">
        <v>3267</v>
      </c>
      <c r="BH121" s="111" t="s">
        <v>3268</v>
      </c>
      <c r="BI121" s="111" t="s">
        <v>3269</v>
      </c>
      <c r="BJ121" s="111" t="s">
        <v>3270</v>
      </c>
      <c r="BK121" s="111" t="s">
        <v>3271</v>
      </c>
      <c r="BL121" s="111" t="s">
        <v>3272</v>
      </c>
      <c r="BM121" s="111" t="s">
        <v>3273</v>
      </c>
      <c r="BN121" s="111" t="s">
        <v>3274</v>
      </c>
      <c r="BO121" s="111" t="s">
        <v>3275</v>
      </c>
      <c r="BP121" s="111" t="s">
        <v>3276</v>
      </c>
      <c r="BQ121" s="111" t="s">
        <v>3277</v>
      </c>
      <c r="BR121" s="111" t="s">
        <v>3278</v>
      </c>
      <c r="BS121" s="111" t="s">
        <v>3275</v>
      </c>
      <c r="BT121" s="111" t="s">
        <v>3279</v>
      </c>
    </row>
    <row r="122" spans="1:72" ht="28.95" customHeight="1" x14ac:dyDescent="0.3">
      <c r="A122" s="103" t="s">
        <v>199</v>
      </c>
      <c r="B122" s="111" t="s">
        <v>1323</v>
      </c>
      <c r="C122" s="111" t="s">
        <v>1391</v>
      </c>
      <c r="D122" s="111" t="s">
        <v>1458</v>
      </c>
      <c r="E122" s="111" t="s">
        <v>1524</v>
      </c>
      <c r="F122" s="111" t="s">
        <v>1588</v>
      </c>
      <c r="G122" s="111" t="s">
        <v>1652</v>
      </c>
      <c r="H122" s="111" t="s">
        <v>1715</v>
      </c>
      <c r="I122" s="111" t="s">
        <v>1776</v>
      </c>
      <c r="J122" s="111" t="s">
        <v>1837</v>
      </c>
      <c r="K122" s="111" t="s">
        <v>1896</v>
      </c>
      <c r="L122" s="111" t="s">
        <v>1955</v>
      </c>
      <c r="M122" s="111" t="s">
        <v>2013</v>
      </c>
      <c r="N122" s="111" t="s">
        <v>2070</v>
      </c>
      <c r="O122" s="111" t="s">
        <v>2126</v>
      </c>
      <c r="P122" s="111" t="s">
        <v>2181</v>
      </c>
      <c r="Q122" s="111" t="s">
        <v>2235</v>
      </c>
      <c r="R122" s="111" t="s">
        <v>2288</v>
      </c>
      <c r="S122" s="111" t="s">
        <v>2339</v>
      </c>
      <c r="T122" s="111" t="s">
        <v>2390</v>
      </c>
      <c r="U122" s="111" t="s">
        <v>2440</v>
      </c>
      <c r="V122" s="111" t="s">
        <v>2489</v>
      </c>
      <c r="W122" s="111" t="s">
        <v>2536</v>
      </c>
      <c r="X122" s="111" t="s">
        <v>2583</v>
      </c>
      <c r="Y122" s="111" t="s">
        <v>2628</v>
      </c>
      <c r="Z122" s="111" t="s">
        <v>2673</v>
      </c>
      <c r="AA122" s="111" t="s">
        <v>2715</v>
      </c>
      <c r="AB122" s="111" t="s">
        <v>2757</v>
      </c>
      <c r="AC122" s="111" t="s">
        <v>2799</v>
      </c>
      <c r="AD122" s="111" t="s">
        <v>2840</v>
      </c>
      <c r="AE122" s="111" t="s">
        <v>2880</v>
      </c>
      <c r="AF122" s="111" t="s">
        <v>2919</v>
      </c>
      <c r="AG122" s="111" t="s">
        <v>2956</v>
      </c>
      <c r="AH122" s="111" t="s">
        <v>2993</v>
      </c>
      <c r="AI122" s="111" t="s">
        <v>3029</v>
      </c>
      <c r="AJ122" s="111" t="s">
        <v>3064</v>
      </c>
      <c r="AK122" s="111" t="s">
        <v>3098</v>
      </c>
      <c r="AL122" s="111" t="s">
        <v>3131</v>
      </c>
      <c r="AM122" s="111" t="s">
        <v>3162</v>
      </c>
      <c r="AN122" s="111" t="s">
        <v>3193</v>
      </c>
      <c r="AO122" s="111" t="s">
        <v>3223</v>
      </c>
      <c r="AP122" s="111" t="s">
        <v>3252</v>
      </c>
      <c r="AQ122" s="110" t="s">
        <v>1282</v>
      </c>
      <c r="AR122" s="111" t="s">
        <v>3280</v>
      </c>
      <c r="AS122" s="111" t="s">
        <v>3281</v>
      </c>
      <c r="AT122" s="111" t="s">
        <v>3282</v>
      </c>
      <c r="AU122" s="111" t="s">
        <v>3283</v>
      </c>
      <c r="AV122" s="111" t="s">
        <v>3284</v>
      </c>
      <c r="AW122" s="111" t="s">
        <v>3285</v>
      </c>
      <c r="AX122" s="111" t="s">
        <v>3286</v>
      </c>
      <c r="AY122" s="111" t="s">
        <v>3287</v>
      </c>
      <c r="AZ122" s="111" t="s">
        <v>3288</v>
      </c>
      <c r="BA122" s="111" t="s">
        <v>3289</v>
      </c>
      <c r="BB122" s="111" t="s">
        <v>3290</v>
      </c>
      <c r="BC122" s="111" t="s">
        <v>3291</v>
      </c>
      <c r="BD122" s="111" t="s">
        <v>3292</v>
      </c>
      <c r="BE122" s="111" t="s">
        <v>3293</v>
      </c>
      <c r="BF122" s="111" t="s">
        <v>3294</v>
      </c>
      <c r="BG122" s="111" t="s">
        <v>3295</v>
      </c>
      <c r="BH122" s="111" t="s">
        <v>3296</v>
      </c>
      <c r="BI122" s="111" t="s">
        <v>3297</v>
      </c>
      <c r="BJ122" s="111" t="s">
        <v>3298</v>
      </c>
      <c r="BK122" s="111" t="s">
        <v>3299</v>
      </c>
      <c r="BL122" s="111" t="s">
        <v>3300</v>
      </c>
      <c r="BM122" s="111" t="s">
        <v>3301</v>
      </c>
      <c r="BN122" s="111" t="s">
        <v>3302</v>
      </c>
      <c r="BO122" s="111" t="s">
        <v>3303</v>
      </c>
      <c r="BP122" s="111" t="s">
        <v>3304</v>
      </c>
      <c r="BQ122" s="111" t="s">
        <v>3305</v>
      </c>
      <c r="BR122" s="111" t="s">
        <v>3306</v>
      </c>
      <c r="BS122" s="111" t="s">
        <v>3303</v>
      </c>
      <c r="BT122" s="111" t="s">
        <v>3307</v>
      </c>
    </row>
    <row r="123" spans="1:72" ht="28.95" customHeight="1" x14ac:dyDescent="0.3">
      <c r="A123" s="103" t="s">
        <v>198</v>
      </c>
      <c r="B123" s="111" t="s">
        <v>1324</v>
      </c>
      <c r="C123" s="111" t="s">
        <v>1392</v>
      </c>
      <c r="D123" s="111" t="s">
        <v>1459</v>
      </c>
      <c r="E123" s="111" t="s">
        <v>1525</v>
      </c>
      <c r="F123" s="111" t="s">
        <v>1589</v>
      </c>
      <c r="G123" s="111" t="s">
        <v>1653</v>
      </c>
      <c r="H123" s="111" t="s">
        <v>1716</v>
      </c>
      <c r="I123" s="111" t="s">
        <v>1777</v>
      </c>
      <c r="J123" s="111" t="s">
        <v>1838</v>
      </c>
      <c r="K123" s="111" t="s">
        <v>1897</v>
      </c>
      <c r="L123" s="111" t="s">
        <v>1956</v>
      </c>
      <c r="M123" s="111" t="s">
        <v>2014</v>
      </c>
      <c r="N123" s="111" t="s">
        <v>2071</v>
      </c>
      <c r="O123" s="111" t="s">
        <v>2127</v>
      </c>
      <c r="P123" s="111" t="s">
        <v>2182</v>
      </c>
      <c r="Q123" s="111" t="s">
        <v>2236</v>
      </c>
      <c r="R123" s="111" t="s">
        <v>2289</v>
      </c>
      <c r="S123" s="111" t="s">
        <v>2340</v>
      </c>
      <c r="T123" s="111" t="s">
        <v>2391</v>
      </c>
      <c r="U123" s="111" t="s">
        <v>2441</v>
      </c>
      <c r="V123" s="111" t="s">
        <v>2172</v>
      </c>
      <c r="W123" s="111" t="s">
        <v>2537</v>
      </c>
      <c r="X123" s="111" t="s">
        <v>2584</v>
      </c>
      <c r="Y123" s="111" t="s">
        <v>2629</v>
      </c>
      <c r="Z123" s="111" t="s">
        <v>2674</v>
      </c>
      <c r="AA123" s="111" t="s">
        <v>2716</v>
      </c>
      <c r="AB123" s="111" t="s">
        <v>2758</v>
      </c>
      <c r="AC123" s="111" t="s">
        <v>2800</v>
      </c>
      <c r="AD123" s="111" t="s">
        <v>2841</v>
      </c>
      <c r="AE123" s="111" t="s">
        <v>2881</v>
      </c>
      <c r="AF123" s="111" t="s">
        <v>2920</v>
      </c>
      <c r="AG123" s="111" t="s">
        <v>2957</v>
      </c>
      <c r="AH123" s="111" t="s">
        <v>2994</v>
      </c>
      <c r="AI123" s="111" t="s">
        <v>3030</v>
      </c>
      <c r="AJ123" s="111" t="s">
        <v>3065</v>
      </c>
      <c r="AK123" s="111" t="s">
        <v>3099</v>
      </c>
      <c r="AL123" s="111" t="s">
        <v>3132</v>
      </c>
      <c r="AM123" s="111" t="s">
        <v>3163</v>
      </c>
      <c r="AN123" s="111" t="s">
        <v>3194</v>
      </c>
      <c r="AO123" s="111" t="s">
        <v>3224</v>
      </c>
      <c r="AP123" s="111" t="s">
        <v>3253</v>
      </c>
      <c r="AQ123" s="111" t="s">
        <v>3280</v>
      </c>
      <c r="AR123" s="110" t="s">
        <v>1282</v>
      </c>
      <c r="AS123" s="111" t="s">
        <v>3308</v>
      </c>
      <c r="AT123" s="111" t="s">
        <v>3309</v>
      </c>
      <c r="AU123" s="111" t="s">
        <v>3310</v>
      </c>
      <c r="AV123" s="111" t="s">
        <v>3311</v>
      </c>
      <c r="AW123" s="111" t="s">
        <v>3312</v>
      </c>
      <c r="AX123" s="111" t="s">
        <v>3313</v>
      </c>
      <c r="AY123" s="111" t="s">
        <v>3314</v>
      </c>
      <c r="AZ123" s="111" t="s">
        <v>3315</v>
      </c>
      <c r="BA123" s="111" t="s">
        <v>3316</v>
      </c>
      <c r="BB123" s="111" t="s">
        <v>3317</v>
      </c>
      <c r="BC123" s="111" t="s">
        <v>3318</v>
      </c>
      <c r="BD123" s="111" t="s">
        <v>3319</v>
      </c>
      <c r="BE123" s="111" t="s">
        <v>3320</v>
      </c>
      <c r="BF123" s="111" t="s">
        <v>3321</v>
      </c>
      <c r="BG123" s="111" t="s">
        <v>3322</v>
      </c>
      <c r="BH123" s="111" t="s">
        <v>3323</v>
      </c>
      <c r="BI123" s="111" t="s">
        <v>3324</v>
      </c>
      <c r="BJ123" s="111" t="s">
        <v>3325</v>
      </c>
      <c r="BK123" s="111" t="s">
        <v>3326</v>
      </c>
      <c r="BL123" s="111" t="s">
        <v>3327</v>
      </c>
      <c r="BM123" s="111" t="s">
        <v>3328</v>
      </c>
      <c r="BN123" s="111" t="s">
        <v>3329</v>
      </c>
      <c r="BO123" s="111" t="s">
        <v>3330</v>
      </c>
      <c r="BP123" s="111" t="s">
        <v>3331</v>
      </c>
      <c r="BQ123" s="111" t="s">
        <v>3332</v>
      </c>
      <c r="BR123" s="111" t="s">
        <v>3333</v>
      </c>
      <c r="BS123" s="111" t="s">
        <v>3330</v>
      </c>
      <c r="BT123" s="111" t="s">
        <v>3334</v>
      </c>
    </row>
    <row r="124" spans="1:72" ht="28.95" customHeight="1" x14ac:dyDescent="0.3">
      <c r="A124" s="103" t="s">
        <v>203</v>
      </c>
      <c r="B124" s="111" t="s">
        <v>1325</v>
      </c>
      <c r="C124" s="111" t="s">
        <v>1393</v>
      </c>
      <c r="D124" s="111" t="s">
        <v>1460</v>
      </c>
      <c r="E124" s="111" t="s">
        <v>1526</v>
      </c>
      <c r="F124" s="111" t="s">
        <v>1590</v>
      </c>
      <c r="G124" s="111" t="s">
        <v>1654</v>
      </c>
      <c r="H124" s="111" t="s">
        <v>1717</v>
      </c>
      <c r="I124" s="111" t="s">
        <v>1778</v>
      </c>
      <c r="J124" s="111" t="s">
        <v>1839</v>
      </c>
      <c r="K124" s="111" t="s">
        <v>1898</v>
      </c>
      <c r="L124" s="111" t="s">
        <v>1957</v>
      </c>
      <c r="M124" s="111" t="s">
        <v>2015</v>
      </c>
      <c r="N124" s="111" t="s">
        <v>2072</v>
      </c>
      <c r="O124" s="111" t="s">
        <v>2128</v>
      </c>
      <c r="P124" s="111" t="s">
        <v>2183</v>
      </c>
      <c r="Q124" s="111" t="s">
        <v>2237</v>
      </c>
      <c r="R124" s="111" t="s">
        <v>2290</v>
      </c>
      <c r="S124" s="111" t="s">
        <v>2341</v>
      </c>
      <c r="T124" s="111" t="s">
        <v>2392</v>
      </c>
      <c r="U124" s="111" t="s">
        <v>2442</v>
      </c>
      <c r="V124" s="111" t="s">
        <v>2490</v>
      </c>
      <c r="W124" s="111" t="s">
        <v>2538</v>
      </c>
      <c r="X124" s="111" t="s">
        <v>2585</v>
      </c>
      <c r="Y124" s="111" t="s">
        <v>2630</v>
      </c>
      <c r="Z124" s="111" t="s">
        <v>2675</v>
      </c>
      <c r="AA124" s="111" t="s">
        <v>2717</v>
      </c>
      <c r="AB124" s="111" t="s">
        <v>2759</v>
      </c>
      <c r="AC124" s="111" t="s">
        <v>2801</v>
      </c>
      <c r="AD124" s="111" t="s">
        <v>2842</v>
      </c>
      <c r="AE124" s="111" t="s">
        <v>2882</v>
      </c>
      <c r="AF124" s="111" t="s">
        <v>2921</v>
      </c>
      <c r="AG124" s="111" t="s">
        <v>2958</v>
      </c>
      <c r="AH124" s="111" t="s">
        <v>2995</v>
      </c>
      <c r="AI124" s="111" t="s">
        <v>3031</v>
      </c>
      <c r="AJ124" s="111" t="s">
        <v>3066</v>
      </c>
      <c r="AK124" s="111" t="s">
        <v>3100</v>
      </c>
      <c r="AL124" s="111" t="s">
        <v>3133</v>
      </c>
      <c r="AM124" s="111" t="s">
        <v>3164</v>
      </c>
      <c r="AN124" s="111" t="s">
        <v>3195</v>
      </c>
      <c r="AO124" s="111" t="s">
        <v>3225</v>
      </c>
      <c r="AP124" s="111" t="s">
        <v>2527</v>
      </c>
      <c r="AQ124" s="111" t="s">
        <v>3281</v>
      </c>
      <c r="AR124" s="111" t="s">
        <v>3308</v>
      </c>
      <c r="AS124" s="110" t="s">
        <v>1282</v>
      </c>
      <c r="AT124" s="111" t="s">
        <v>3335</v>
      </c>
      <c r="AU124" s="111" t="s">
        <v>3336</v>
      </c>
      <c r="AV124" s="111" t="s">
        <v>3337</v>
      </c>
      <c r="AW124" s="111" t="s">
        <v>3338</v>
      </c>
      <c r="AX124" s="111" t="s">
        <v>3339</v>
      </c>
      <c r="AY124" s="111" t="s">
        <v>3340</v>
      </c>
      <c r="AZ124" s="111" t="s">
        <v>3341</v>
      </c>
      <c r="BA124" s="111" t="s">
        <v>3342</v>
      </c>
      <c r="BB124" s="111" t="s">
        <v>3343</v>
      </c>
      <c r="BC124" s="111" t="s">
        <v>3344</v>
      </c>
      <c r="BD124" s="111" t="s">
        <v>3345</v>
      </c>
      <c r="BE124" s="111" t="s">
        <v>3346</v>
      </c>
      <c r="BF124" s="111" t="s">
        <v>3347</v>
      </c>
      <c r="BG124" s="111" t="s">
        <v>3348</v>
      </c>
      <c r="BH124" s="111" t="s">
        <v>3349</v>
      </c>
      <c r="BI124" s="111" t="s">
        <v>2147</v>
      </c>
      <c r="BJ124" s="111" t="s">
        <v>3350</v>
      </c>
      <c r="BK124" s="111" t="s">
        <v>3351</v>
      </c>
      <c r="BL124" s="111" t="s">
        <v>3352</v>
      </c>
      <c r="BM124" s="111" t="s">
        <v>3353</v>
      </c>
      <c r="BN124" s="111" t="s">
        <v>3354</v>
      </c>
      <c r="BO124" s="111" t="s">
        <v>3355</v>
      </c>
      <c r="BP124" s="111" t="s">
        <v>3356</v>
      </c>
      <c r="BQ124" s="111" t="s">
        <v>3357</v>
      </c>
      <c r="BR124" s="111" t="s">
        <v>3358</v>
      </c>
      <c r="BS124" s="111" t="s">
        <v>3355</v>
      </c>
      <c r="BT124" s="111" t="s">
        <v>3359</v>
      </c>
    </row>
    <row r="125" spans="1:72" ht="28.95" customHeight="1" x14ac:dyDescent="0.3">
      <c r="A125" s="103" t="s">
        <v>200</v>
      </c>
      <c r="B125" s="111" t="s">
        <v>1326</v>
      </c>
      <c r="C125" s="111" t="s">
        <v>1394</v>
      </c>
      <c r="D125" s="111" t="s">
        <v>1461</v>
      </c>
      <c r="E125" s="111" t="s">
        <v>1527</v>
      </c>
      <c r="F125" s="111" t="s">
        <v>1591</v>
      </c>
      <c r="G125" s="111" t="s">
        <v>1655</v>
      </c>
      <c r="H125" s="111" t="s">
        <v>1718</v>
      </c>
      <c r="I125" s="111" t="s">
        <v>1779</v>
      </c>
      <c r="J125" s="111" t="s">
        <v>1840</v>
      </c>
      <c r="K125" s="111" t="s">
        <v>1899</v>
      </c>
      <c r="L125" s="111" t="s">
        <v>1958</v>
      </c>
      <c r="M125" s="111" t="s">
        <v>2016</v>
      </c>
      <c r="N125" s="111" t="s">
        <v>2073</v>
      </c>
      <c r="O125" s="111" t="s">
        <v>2129</v>
      </c>
      <c r="P125" s="111" t="s">
        <v>2184</v>
      </c>
      <c r="Q125" s="111" t="s">
        <v>2238</v>
      </c>
      <c r="R125" s="111" t="s">
        <v>2291</v>
      </c>
      <c r="S125" s="111" t="s">
        <v>2342</v>
      </c>
      <c r="T125" s="111" t="s">
        <v>2393</v>
      </c>
      <c r="U125" s="111" t="s">
        <v>2443</v>
      </c>
      <c r="V125" s="111" t="s">
        <v>2491</v>
      </c>
      <c r="W125" s="111" t="s">
        <v>2539</v>
      </c>
      <c r="X125" s="111" t="s">
        <v>2586</v>
      </c>
      <c r="Y125" s="111" t="s">
        <v>2631</v>
      </c>
      <c r="Z125" s="111" t="s">
        <v>2676</v>
      </c>
      <c r="AA125" s="111" t="s">
        <v>2718</v>
      </c>
      <c r="AB125" s="111" t="s">
        <v>2760</v>
      </c>
      <c r="AC125" s="111" t="s">
        <v>2802</v>
      </c>
      <c r="AD125" s="111" t="s">
        <v>2843</v>
      </c>
      <c r="AE125" s="111" t="s">
        <v>2883</v>
      </c>
      <c r="AF125" s="111" t="s">
        <v>2922</v>
      </c>
      <c r="AG125" s="111" t="s">
        <v>2959</v>
      </c>
      <c r="AH125" s="111" t="s">
        <v>2996</v>
      </c>
      <c r="AI125" s="111" t="s">
        <v>3032</v>
      </c>
      <c r="AJ125" s="111" t="s">
        <v>3067</v>
      </c>
      <c r="AK125" s="111" t="s">
        <v>3101</v>
      </c>
      <c r="AL125" s="111" t="s">
        <v>3134</v>
      </c>
      <c r="AM125" s="111" t="s">
        <v>3165</v>
      </c>
      <c r="AN125" s="111" t="s">
        <v>3196</v>
      </c>
      <c r="AO125" s="111" t="s">
        <v>3226</v>
      </c>
      <c r="AP125" s="111" t="s">
        <v>3254</v>
      </c>
      <c r="AQ125" s="111" t="s">
        <v>3282</v>
      </c>
      <c r="AR125" s="111" t="s">
        <v>3309</v>
      </c>
      <c r="AS125" s="111" t="s">
        <v>3335</v>
      </c>
      <c r="AT125" s="110" t="s">
        <v>1282</v>
      </c>
      <c r="AU125" s="111" t="s">
        <v>3360</v>
      </c>
      <c r="AV125" s="111" t="s">
        <v>3361</v>
      </c>
      <c r="AW125" s="111" t="s">
        <v>3362</v>
      </c>
      <c r="AX125" s="111" t="s">
        <v>3363</v>
      </c>
      <c r="AY125" s="111" t="s">
        <v>3364</v>
      </c>
      <c r="AZ125" s="111" t="s">
        <v>3365</v>
      </c>
      <c r="BA125" s="111" t="s">
        <v>3366</v>
      </c>
      <c r="BB125" s="111" t="s">
        <v>3367</v>
      </c>
      <c r="BC125" s="111" t="s">
        <v>3368</v>
      </c>
      <c r="BD125" s="111" t="s">
        <v>3369</v>
      </c>
      <c r="BE125" s="111" t="s">
        <v>3370</v>
      </c>
      <c r="BF125" s="111" t="s">
        <v>3371</v>
      </c>
      <c r="BG125" s="111" t="s">
        <v>3372</v>
      </c>
      <c r="BH125" s="111" t="s">
        <v>3373</v>
      </c>
      <c r="BI125" s="111" t="s">
        <v>3374</v>
      </c>
      <c r="BJ125" s="111" t="s">
        <v>3375</v>
      </c>
      <c r="BK125" s="111" t="s">
        <v>3376</v>
      </c>
      <c r="BL125" s="111" t="s">
        <v>3377</v>
      </c>
      <c r="BM125" s="111" t="s">
        <v>3378</v>
      </c>
      <c r="BN125" s="111" t="s">
        <v>3379</v>
      </c>
      <c r="BO125" s="111" t="s">
        <v>3380</v>
      </c>
      <c r="BP125" s="111" t="s">
        <v>3381</v>
      </c>
      <c r="BQ125" s="111" t="s">
        <v>3382</v>
      </c>
      <c r="BR125" s="111" t="s">
        <v>3383</v>
      </c>
      <c r="BS125" s="111" t="s">
        <v>3380</v>
      </c>
      <c r="BT125" s="111" t="s">
        <v>3384</v>
      </c>
    </row>
    <row r="126" spans="1:72" ht="28.95" customHeight="1" x14ac:dyDescent="0.3">
      <c r="A126" s="103" t="s">
        <v>201</v>
      </c>
      <c r="B126" s="111" t="s">
        <v>1327</v>
      </c>
      <c r="C126" s="111" t="s">
        <v>1395</v>
      </c>
      <c r="D126" s="111" t="s">
        <v>1462</v>
      </c>
      <c r="E126" s="111" t="s">
        <v>1528</v>
      </c>
      <c r="F126" s="111" t="s">
        <v>1592</v>
      </c>
      <c r="G126" s="111" t="s">
        <v>1656</v>
      </c>
      <c r="H126" s="111" t="s">
        <v>1719</v>
      </c>
      <c r="I126" s="111" t="s">
        <v>1780</v>
      </c>
      <c r="J126" s="111" t="s">
        <v>1841</v>
      </c>
      <c r="K126" s="111" t="s">
        <v>1900</v>
      </c>
      <c r="L126" s="111" t="s">
        <v>1959</v>
      </c>
      <c r="M126" s="111" t="s">
        <v>2017</v>
      </c>
      <c r="N126" s="111" t="s">
        <v>2074</v>
      </c>
      <c r="O126" s="111" t="s">
        <v>2130</v>
      </c>
      <c r="P126" s="111" t="s">
        <v>2185</v>
      </c>
      <c r="Q126" s="111" t="s">
        <v>2239</v>
      </c>
      <c r="R126" s="111" t="s">
        <v>2292</v>
      </c>
      <c r="S126" s="111" t="s">
        <v>2343</v>
      </c>
      <c r="T126" s="111" t="s">
        <v>2394</v>
      </c>
      <c r="U126" s="111" t="s">
        <v>2444</v>
      </c>
      <c r="V126" s="111" t="s">
        <v>2492</v>
      </c>
      <c r="W126" s="111" t="s">
        <v>2540</v>
      </c>
      <c r="X126" s="111" t="s">
        <v>2587</v>
      </c>
      <c r="Y126" s="111" t="s">
        <v>2632</v>
      </c>
      <c r="Z126" s="111" t="s">
        <v>2677</v>
      </c>
      <c r="AA126" s="111" t="s">
        <v>2719</v>
      </c>
      <c r="AB126" s="111" t="s">
        <v>2761</v>
      </c>
      <c r="AC126" s="111" t="s">
        <v>2803</v>
      </c>
      <c r="AD126" s="111" t="s">
        <v>2844</v>
      </c>
      <c r="AE126" s="111" t="s">
        <v>2884</v>
      </c>
      <c r="AF126" s="111" t="s">
        <v>2923</v>
      </c>
      <c r="AG126" s="111" t="s">
        <v>2960</v>
      </c>
      <c r="AH126" s="111" t="s">
        <v>2997</v>
      </c>
      <c r="AI126" s="111" t="s">
        <v>3033</v>
      </c>
      <c r="AJ126" s="111" t="s">
        <v>3068</v>
      </c>
      <c r="AK126" s="111" t="s">
        <v>3102</v>
      </c>
      <c r="AL126" s="111" t="s">
        <v>3135</v>
      </c>
      <c r="AM126" s="111" t="s">
        <v>3166</v>
      </c>
      <c r="AN126" s="111" t="s">
        <v>3197</v>
      </c>
      <c r="AO126" s="111" t="s">
        <v>3227</v>
      </c>
      <c r="AP126" s="111" t="s">
        <v>3255</v>
      </c>
      <c r="AQ126" s="111" t="s">
        <v>3283</v>
      </c>
      <c r="AR126" s="111" t="s">
        <v>3310</v>
      </c>
      <c r="AS126" s="111" t="s">
        <v>3336</v>
      </c>
      <c r="AT126" s="111" t="s">
        <v>3360</v>
      </c>
      <c r="AU126" s="110" t="s">
        <v>1282</v>
      </c>
      <c r="AV126" s="111" t="s">
        <v>3385</v>
      </c>
      <c r="AW126" s="111" t="s">
        <v>3386</v>
      </c>
      <c r="AX126" s="111" t="s">
        <v>3387</v>
      </c>
      <c r="AY126" s="111" t="s">
        <v>3388</v>
      </c>
      <c r="AZ126" s="111" t="s">
        <v>3389</v>
      </c>
      <c r="BA126" s="111" t="s">
        <v>3390</v>
      </c>
      <c r="BB126" s="111" t="s">
        <v>3391</v>
      </c>
      <c r="BC126" s="111" t="s">
        <v>3392</v>
      </c>
      <c r="BD126" s="111" t="s">
        <v>3393</v>
      </c>
      <c r="BE126" s="111" t="s">
        <v>3394</v>
      </c>
      <c r="BF126" s="111" t="s">
        <v>3395</v>
      </c>
      <c r="BG126" s="111" t="s">
        <v>3396</v>
      </c>
      <c r="BH126" s="111" t="s">
        <v>3397</v>
      </c>
      <c r="BI126" s="111" t="s">
        <v>3398</v>
      </c>
      <c r="BJ126" s="111" t="s">
        <v>3399</v>
      </c>
      <c r="BK126" s="111" t="s">
        <v>3400</v>
      </c>
      <c r="BL126" s="111" t="s">
        <v>3401</v>
      </c>
      <c r="BM126" s="111" t="s">
        <v>3402</v>
      </c>
      <c r="BN126" s="111" t="s">
        <v>3403</v>
      </c>
      <c r="BO126" s="111" t="s">
        <v>3404</v>
      </c>
      <c r="BP126" s="111" t="s">
        <v>3405</v>
      </c>
      <c r="BQ126" s="111" t="s">
        <v>3406</v>
      </c>
      <c r="BR126" s="111" t="s">
        <v>3407</v>
      </c>
      <c r="BS126" s="111" t="s">
        <v>3404</v>
      </c>
      <c r="BT126" s="111" t="s">
        <v>3408</v>
      </c>
    </row>
    <row r="127" spans="1:72" ht="28.95" customHeight="1" x14ac:dyDescent="0.3">
      <c r="A127" s="103" t="s">
        <v>1266</v>
      </c>
      <c r="B127" s="111" t="s">
        <v>1328</v>
      </c>
      <c r="C127" s="111" t="s">
        <v>1396</v>
      </c>
      <c r="D127" s="111" t="s">
        <v>1463</v>
      </c>
      <c r="E127" s="111" t="s">
        <v>1529</v>
      </c>
      <c r="F127" s="111" t="s">
        <v>1593</v>
      </c>
      <c r="G127" s="111" t="s">
        <v>1657</v>
      </c>
      <c r="H127" s="111" t="s">
        <v>1720</v>
      </c>
      <c r="I127" s="111" t="s">
        <v>1781</v>
      </c>
      <c r="J127" s="111" t="s">
        <v>1842</v>
      </c>
      <c r="K127" s="111" t="s">
        <v>1901</v>
      </c>
      <c r="L127" s="111" t="s">
        <v>1960</v>
      </c>
      <c r="M127" s="111" t="s">
        <v>2018</v>
      </c>
      <c r="N127" s="111" t="s">
        <v>2075</v>
      </c>
      <c r="O127" s="111" t="s">
        <v>2131</v>
      </c>
      <c r="P127" s="111" t="s">
        <v>2186</v>
      </c>
      <c r="Q127" s="111" t="s">
        <v>2240</v>
      </c>
      <c r="R127" s="111" t="s">
        <v>2293</v>
      </c>
      <c r="S127" s="111" t="s">
        <v>2344</v>
      </c>
      <c r="T127" s="111" t="s">
        <v>2395</v>
      </c>
      <c r="U127" s="111" t="s">
        <v>2445</v>
      </c>
      <c r="V127" s="111" t="s">
        <v>2493</v>
      </c>
      <c r="W127" s="111" t="s">
        <v>2541</v>
      </c>
      <c r="X127" s="111" t="s">
        <v>2588</v>
      </c>
      <c r="Y127" s="111" t="s">
        <v>2633</v>
      </c>
      <c r="Z127" s="111" t="s">
        <v>2678</v>
      </c>
      <c r="AA127" s="111" t="s">
        <v>2720</v>
      </c>
      <c r="AB127" s="111" t="s">
        <v>2762</v>
      </c>
      <c r="AC127" s="111" t="s">
        <v>2804</v>
      </c>
      <c r="AD127" s="111" t="s">
        <v>2845</v>
      </c>
      <c r="AE127" s="111" t="s">
        <v>2885</v>
      </c>
      <c r="AF127" s="111" t="s">
        <v>2924</v>
      </c>
      <c r="AG127" s="111" t="s">
        <v>2961</v>
      </c>
      <c r="AH127" s="111" t="s">
        <v>2998</v>
      </c>
      <c r="AI127" s="111" t="s">
        <v>3034</v>
      </c>
      <c r="AJ127" s="111" t="s">
        <v>3069</v>
      </c>
      <c r="AK127" s="111" t="s">
        <v>3103</v>
      </c>
      <c r="AL127" s="111" t="s">
        <v>3136</v>
      </c>
      <c r="AM127" s="111" t="s">
        <v>3167</v>
      </c>
      <c r="AN127" s="111" t="s">
        <v>3198</v>
      </c>
      <c r="AO127" s="111" t="s">
        <v>3228</v>
      </c>
      <c r="AP127" s="111" t="s">
        <v>3256</v>
      </c>
      <c r="AQ127" s="111" t="s">
        <v>3284</v>
      </c>
      <c r="AR127" s="111" t="s">
        <v>3311</v>
      </c>
      <c r="AS127" s="111" t="s">
        <v>3337</v>
      </c>
      <c r="AT127" s="111" t="s">
        <v>3361</v>
      </c>
      <c r="AU127" s="111" t="s">
        <v>3385</v>
      </c>
      <c r="AV127" s="110" t="s">
        <v>1282</v>
      </c>
      <c r="AW127" s="111" t="s">
        <v>3409</v>
      </c>
      <c r="AX127" s="111" t="s">
        <v>3410</v>
      </c>
      <c r="AY127" s="111" t="s">
        <v>3411</v>
      </c>
      <c r="AZ127" s="111" t="s">
        <v>3412</v>
      </c>
      <c r="BA127" s="111" t="s">
        <v>3413</v>
      </c>
      <c r="BB127" s="111" t="s">
        <v>3414</v>
      </c>
      <c r="BC127" s="111" t="s">
        <v>3415</v>
      </c>
      <c r="BD127" s="111" t="s">
        <v>3416</v>
      </c>
      <c r="BE127" s="111" t="s">
        <v>3417</v>
      </c>
      <c r="BF127" s="111" t="s">
        <v>3418</v>
      </c>
      <c r="BG127" s="111" t="s">
        <v>3419</v>
      </c>
      <c r="BH127" s="111" t="s">
        <v>3420</v>
      </c>
      <c r="BI127" s="111" t="s">
        <v>3421</v>
      </c>
      <c r="BJ127" s="111" t="s">
        <v>3422</v>
      </c>
      <c r="BK127" s="111" t="s">
        <v>3423</v>
      </c>
      <c r="BL127" s="111" t="s">
        <v>3424</v>
      </c>
      <c r="BM127" s="111" t="s">
        <v>3425</v>
      </c>
      <c r="BN127" s="111" t="s">
        <v>3426</v>
      </c>
      <c r="BO127" s="111" t="s">
        <v>3427</v>
      </c>
      <c r="BP127" s="111" t="s">
        <v>3428</v>
      </c>
      <c r="BQ127" s="111" t="s">
        <v>3429</v>
      </c>
      <c r="BR127" s="111" t="s">
        <v>3430</v>
      </c>
      <c r="BS127" s="111" t="s">
        <v>3427</v>
      </c>
      <c r="BT127" s="111" t="s">
        <v>3431</v>
      </c>
    </row>
    <row r="128" spans="1:72" ht="28.95" customHeight="1" x14ac:dyDescent="0.3">
      <c r="A128" s="103" t="s">
        <v>202</v>
      </c>
      <c r="B128" s="111" t="s">
        <v>1329</v>
      </c>
      <c r="C128" s="111" t="s">
        <v>1397</v>
      </c>
      <c r="D128" s="111" t="s">
        <v>1464</v>
      </c>
      <c r="E128" s="111" t="s">
        <v>1530</v>
      </c>
      <c r="F128" s="111" t="s">
        <v>1594</v>
      </c>
      <c r="G128" s="111" t="s">
        <v>1658</v>
      </c>
      <c r="H128" s="111" t="s">
        <v>1721</v>
      </c>
      <c r="I128" s="111" t="s">
        <v>1782</v>
      </c>
      <c r="J128" s="111" t="s">
        <v>1843</v>
      </c>
      <c r="K128" s="111" t="s">
        <v>1902</v>
      </c>
      <c r="L128" s="111" t="s">
        <v>1961</v>
      </c>
      <c r="M128" s="111" t="s">
        <v>2019</v>
      </c>
      <c r="N128" s="111" t="s">
        <v>2076</v>
      </c>
      <c r="O128" s="111" t="s">
        <v>2132</v>
      </c>
      <c r="P128" s="111" t="s">
        <v>2187</v>
      </c>
      <c r="Q128" s="111" t="s">
        <v>2241</v>
      </c>
      <c r="R128" s="111" t="s">
        <v>2294</v>
      </c>
      <c r="S128" s="111" t="s">
        <v>2345</v>
      </c>
      <c r="T128" s="111" t="s">
        <v>2396</v>
      </c>
      <c r="U128" s="111" t="s">
        <v>2446</v>
      </c>
      <c r="V128" s="111" t="s">
        <v>2494</v>
      </c>
      <c r="W128" s="111" t="s">
        <v>2542</v>
      </c>
      <c r="X128" s="111" t="s">
        <v>2589</v>
      </c>
      <c r="Y128" s="111" t="s">
        <v>2634</v>
      </c>
      <c r="Z128" s="111" t="s">
        <v>2679</v>
      </c>
      <c r="AA128" s="111" t="s">
        <v>2721</v>
      </c>
      <c r="AB128" s="111" t="s">
        <v>2763</v>
      </c>
      <c r="AC128" s="111" t="s">
        <v>2805</v>
      </c>
      <c r="AD128" s="111" t="s">
        <v>2846</v>
      </c>
      <c r="AE128" s="111" t="s">
        <v>2886</v>
      </c>
      <c r="AF128" s="111" t="s">
        <v>2925</v>
      </c>
      <c r="AG128" s="111" t="s">
        <v>2962</v>
      </c>
      <c r="AH128" s="111" t="s">
        <v>2999</v>
      </c>
      <c r="AI128" s="111" t="s">
        <v>3035</v>
      </c>
      <c r="AJ128" s="111" t="s">
        <v>3070</v>
      </c>
      <c r="AK128" s="111" t="s">
        <v>3104</v>
      </c>
      <c r="AL128" s="111" t="s">
        <v>3137</v>
      </c>
      <c r="AM128" s="111" t="s">
        <v>3168</v>
      </c>
      <c r="AN128" s="111" t="s">
        <v>3199</v>
      </c>
      <c r="AO128" s="111" t="s">
        <v>3229</v>
      </c>
      <c r="AP128" s="111" t="s">
        <v>3257</v>
      </c>
      <c r="AQ128" s="111" t="s">
        <v>3285</v>
      </c>
      <c r="AR128" s="111" t="s">
        <v>3312</v>
      </c>
      <c r="AS128" s="111" t="s">
        <v>3338</v>
      </c>
      <c r="AT128" s="111" t="s">
        <v>3362</v>
      </c>
      <c r="AU128" s="111" t="s">
        <v>3386</v>
      </c>
      <c r="AV128" s="111" t="s">
        <v>3409</v>
      </c>
      <c r="AW128" s="110" t="s">
        <v>1282</v>
      </c>
      <c r="AX128" s="111" t="s">
        <v>3432</v>
      </c>
      <c r="AY128" s="111" t="s">
        <v>3433</v>
      </c>
      <c r="AZ128" s="111" t="s">
        <v>3434</v>
      </c>
      <c r="BA128" s="111" t="s">
        <v>3435</v>
      </c>
      <c r="BB128" s="111" t="s">
        <v>3436</v>
      </c>
      <c r="BC128" s="111" t="s">
        <v>3437</v>
      </c>
      <c r="BD128" s="111" t="s">
        <v>3438</v>
      </c>
      <c r="BE128" s="111" t="s">
        <v>3439</v>
      </c>
      <c r="BF128" s="111" t="s">
        <v>3440</v>
      </c>
      <c r="BG128" s="111" t="s">
        <v>3441</v>
      </c>
      <c r="BH128" s="111" t="s">
        <v>3442</v>
      </c>
      <c r="BI128" s="111" t="s">
        <v>3443</v>
      </c>
      <c r="BJ128" s="111" t="s">
        <v>3444</v>
      </c>
      <c r="BK128" s="111" t="s">
        <v>3445</v>
      </c>
      <c r="BL128" s="111" t="s">
        <v>3446</v>
      </c>
      <c r="BM128" s="111" t="s">
        <v>3447</v>
      </c>
      <c r="BN128" s="111" t="s">
        <v>3448</v>
      </c>
      <c r="BO128" s="111" t="s">
        <v>3449</v>
      </c>
      <c r="BP128" s="111" t="s">
        <v>3450</v>
      </c>
      <c r="BQ128" s="111" t="s">
        <v>3451</v>
      </c>
      <c r="BR128" s="111" t="s">
        <v>3452</v>
      </c>
      <c r="BS128" s="111" t="s">
        <v>3449</v>
      </c>
      <c r="BT128" s="111" t="s">
        <v>3453</v>
      </c>
    </row>
    <row r="129" spans="1:72" ht="28.95" customHeight="1" x14ac:dyDescent="0.3">
      <c r="A129" s="103" t="s">
        <v>247</v>
      </c>
      <c r="B129" s="111" t="s">
        <v>1330</v>
      </c>
      <c r="C129" s="111" t="s">
        <v>1398</v>
      </c>
      <c r="D129" s="111" t="s">
        <v>1465</v>
      </c>
      <c r="E129" s="111" t="s">
        <v>1531</v>
      </c>
      <c r="F129" s="111" t="s">
        <v>1595</v>
      </c>
      <c r="G129" s="111" t="s">
        <v>1659</v>
      </c>
      <c r="H129" s="111" t="s">
        <v>1722</v>
      </c>
      <c r="I129" s="111" t="s">
        <v>1783</v>
      </c>
      <c r="J129" s="111" t="s">
        <v>1844</v>
      </c>
      <c r="K129" s="111" t="s">
        <v>1903</v>
      </c>
      <c r="L129" s="111" t="s">
        <v>1962</v>
      </c>
      <c r="M129" s="111" t="s">
        <v>2020</v>
      </c>
      <c r="N129" s="111" t="s">
        <v>2077</v>
      </c>
      <c r="O129" s="111" t="s">
        <v>2133</v>
      </c>
      <c r="P129" s="111" t="s">
        <v>2188</v>
      </c>
      <c r="Q129" s="111" t="s">
        <v>2242</v>
      </c>
      <c r="R129" s="111" t="s">
        <v>2295</v>
      </c>
      <c r="S129" s="111" t="s">
        <v>2346</v>
      </c>
      <c r="T129" s="111" t="s">
        <v>2397</v>
      </c>
      <c r="U129" s="111" t="s">
        <v>2447</v>
      </c>
      <c r="V129" s="111" t="s">
        <v>2495</v>
      </c>
      <c r="W129" s="111" t="s">
        <v>2543</v>
      </c>
      <c r="X129" s="111" t="s">
        <v>2590</v>
      </c>
      <c r="Y129" s="111" t="s">
        <v>2635</v>
      </c>
      <c r="Z129" s="111" t="s">
        <v>2680</v>
      </c>
      <c r="AA129" s="111" t="s">
        <v>2722</v>
      </c>
      <c r="AB129" s="111" t="s">
        <v>2764</v>
      </c>
      <c r="AC129" s="111" t="s">
        <v>2806</v>
      </c>
      <c r="AD129" s="111" t="s">
        <v>2847</v>
      </c>
      <c r="AE129" s="111" t="s">
        <v>2887</v>
      </c>
      <c r="AF129" s="111" t="s">
        <v>2926</v>
      </c>
      <c r="AG129" s="111" t="s">
        <v>2963</v>
      </c>
      <c r="AH129" s="111" t="s">
        <v>3000</v>
      </c>
      <c r="AI129" s="111" t="s">
        <v>3036</v>
      </c>
      <c r="AJ129" s="111" t="s">
        <v>3071</v>
      </c>
      <c r="AK129" s="111" t="s">
        <v>3105</v>
      </c>
      <c r="AL129" s="111" t="s">
        <v>3138</v>
      </c>
      <c r="AM129" s="111" t="s">
        <v>3169</v>
      </c>
      <c r="AN129" s="111" t="s">
        <v>3200</v>
      </c>
      <c r="AO129" s="111" t="s">
        <v>3230</v>
      </c>
      <c r="AP129" s="111" t="s">
        <v>3258</v>
      </c>
      <c r="AQ129" s="111" t="s">
        <v>3286</v>
      </c>
      <c r="AR129" s="111" t="s">
        <v>3313</v>
      </c>
      <c r="AS129" s="111" t="s">
        <v>3339</v>
      </c>
      <c r="AT129" s="111" t="s">
        <v>3363</v>
      </c>
      <c r="AU129" s="111" t="s">
        <v>3387</v>
      </c>
      <c r="AV129" s="111" t="s">
        <v>3410</v>
      </c>
      <c r="AW129" s="111" t="s">
        <v>3432</v>
      </c>
      <c r="AX129" s="110" t="s">
        <v>1282</v>
      </c>
      <c r="AY129" s="111" t="s">
        <v>3454</v>
      </c>
      <c r="AZ129" s="111" t="s">
        <v>3455</v>
      </c>
      <c r="BA129" s="111" t="s">
        <v>3456</v>
      </c>
      <c r="BB129" s="111" t="s">
        <v>3457</v>
      </c>
      <c r="BC129" s="111" t="s">
        <v>3458</v>
      </c>
      <c r="BD129" s="111" t="s">
        <v>3459</v>
      </c>
      <c r="BE129" s="111" t="s">
        <v>3460</v>
      </c>
      <c r="BF129" s="111" t="s">
        <v>3461</v>
      </c>
      <c r="BG129" s="111" t="s">
        <v>3462</v>
      </c>
      <c r="BH129" s="111" t="s">
        <v>3463</v>
      </c>
      <c r="BI129" s="111" t="s">
        <v>3464</v>
      </c>
      <c r="BJ129" s="111" t="s">
        <v>3465</v>
      </c>
      <c r="BK129" s="111" t="s">
        <v>3466</v>
      </c>
      <c r="BL129" s="111" t="s">
        <v>3467</v>
      </c>
      <c r="BM129" s="111" t="s">
        <v>3468</v>
      </c>
      <c r="BN129" s="111" t="s">
        <v>3469</v>
      </c>
      <c r="BO129" s="111" t="s">
        <v>3470</v>
      </c>
      <c r="BP129" s="111" t="s">
        <v>3471</v>
      </c>
      <c r="BQ129" s="111" t="s">
        <v>3472</v>
      </c>
      <c r="BR129" s="111" t="s">
        <v>3473</v>
      </c>
      <c r="BS129" s="111" t="s">
        <v>3470</v>
      </c>
      <c r="BT129" s="111" t="s">
        <v>3474</v>
      </c>
    </row>
    <row r="130" spans="1:72" ht="28.95" customHeight="1" x14ac:dyDescent="0.3">
      <c r="A130" s="103" t="s">
        <v>235</v>
      </c>
      <c r="B130" s="111" t="s">
        <v>1331</v>
      </c>
      <c r="C130" s="111" t="s">
        <v>1399</v>
      </c>
      <c r="D130" s="111" t="s">
        <v>1466</v>
      </c>
      <c r="E130" s="111" t="s">
        <v>1532</v>
      </c>
      <c r="F130" s="111" t="s">
        <v>1596</v>
      </c>
      <c r="G130" s="111" t="s">
        <v>1660</v>
      </c>
      <c r="H130" s="111" t="s">
        <v>1723</v>
      </c>
      <c r="I130" s="111" t="s">
        <v>1784</v>
      </c>
      <c r="J130" s="111" t="s">
        <v>1845</v>
      </c>
      <c r="K130" s="111" t="s">
        <v>1904</v>
      </c>
      <c r="L130" s="111" t="s">
        <v>1963</v>
      </c>
      <c r="M130" s="111" t="s">
        <v>2021</v>
      </c>
      <c r="N130" s="111" t="s">
        <v>2078</v>
      </c>
      <c r="O130" s="111" t="s">
        <v>2134</v>
      </c>
      <c r="P130" s="111" t="s">
        <v>2189</v>
      </c>
      <c r="Q130" s="111" t="s">
        <v>2243</v>
      </c>
      <c r="R130" s="111" t="s">
        <v>2296</v>
      </c>
      <c r="S130" s="111" t="s">
        <v>2347</v>
      </c>
      <c r="T130" s="111" t="s">
        <v>2398</v>
      </c>
      <c r="U130" s="111" t="s">
        <v>2448</v>
      </c>
      <c r="V130" s="111" t="s">
        <v>2496</v>
      </c>
      <c r="W130" s="111" t="s">
        <v>2544</v>
      </c>
      <c r="X130" s="111" t="s">
        <v>2591</v>
      </c>
      <c r="Y130" s="111" t="s">
        <v>2636</v>
      </c>
      <c r="Z130" s="111" t="s">
        <v>2681</v>
      </c>
      <c r="AA130" s="111" t="s">
        <v>2723</v>
      </c>
      <c r="AB130" s="111" t="s">
        <v>2765</v>
      </c>
      <c r="AC130" s="111" t="s">
        <v>2807</v>
      </c>
      <c r="AD130" s="111" t="s">
        <v>2848</v>
      </c>
      <c r="AE130" s="111" t="s">
        <v>2888</v>
      </c>
      <c r="AF130" s="111" t="s">
        <v>2927</v>
      </c>
      <c r="AG130" s="111" t="s">
        <v>2964</v>
      </c>
      <c r="AH130" s="111" t="s">
        <v>3001</v>
      </c>
      <c r="AI130" s="111" t="s">
        <v>3037</v>
      </c>
      <c r="AJ130" s="111" t="s">
        <v>3072</v>
      </c>
      <c r="AK130" s="111" t="s">
        <v>3106</v>
      </c>
      <c r="AL130" s="111" t="s">
        <v>3139</v>
      </c>
      <c r="AM130" s="111" t="s">
        <v>3170</v>
      </c>
      <c r="AN130" s="111" t="s">
        <v>3201</v>
      </c>
      <c r="AO130" s="111" t="s">
        <v>3231</v>
      </c>
      <c r="AP130" s="111" t="s">
        <v>3259</v>
      </c>
      <c r="AQ130" s="111" t="s">
        <v>3287</v>
      </c>
      <c r="AR130" s="111" t="s">
        <v>3314</v>
      </c>
      <c r="AS130" s="111" t="s">
        <v>3340</v>
      </c>
      <c r="AT130" s="111" t="s">
        <v>3364</v>
      </c>
      <c r="AU130" s="111" t="s">
        <v>3388</v>
      </c>
      <c r="AV130" s="111" t="s">
        <v>3411</v>
      </c>
      <c r="AW130" s="111" t="s">
        <v>3433</v>
      </c>
      <c r="AX130" s="111" t="s">
        <v>3454</v>
      </c>
      <c r="AY130" s="110" t="s">
        <v>1282</v>
      </c>
      <c r="AZ130" s="111" t="s">
        <v>3475</v>
      </c>
      <c r="BA130" s="111" t="s">
        <v>3476</v>
      </c>
      <c r="BB130" s="111" t="s">
        <v>3477</v>
      </c>
      <c r="BC130" s="111" t="s">
        <v>3478</v>
      </c>
      <c r="BD130" s="111" t="s">
        <v>3479</v>
      </c>
      <c r="BE130" s="111" t="s">
        <v>3480</v>
      </c>
      <c r="BF130" s="111" t="s">
        <v>3481</v>
      </c>
      <c r="BG130" s="111" t="s">
        <v>3482</v>
      </c>
      <c r="BH130" s="111" t="s">
        <v>3483</v>
      </c>
      <c r="BI130" s="111" t="s">
        <v>3484</v>
      </c>
      <c r="BJ130" s="111" t="s">
        <v>3485</v>
      </c>
      <c r="BK130" s="111" t="s">
        <v>3486</v>
      </c>
      <c r="BL130" s="111" t="s">
        <v>3487</v>
      </c>
      <c r="BM130" s="111" t="s">
        <v>3488</v>
      </c>
      <c r="BN130" s="111" t="s">
        <v>3489</v>
      </c>
      <c r="BO130" s="111" t="s">
        <v>3490</v>
      </c>
      <c r="BP130" s="111" t="s">
        <v>3491</v>
      </c>
      <c r="BQ130" s="111" t="s">
        <v>3492</v>
      </c>
      <c r="BR130" s="111" t="s">
        <v>3493</v>
      </c>
      <c r="BS130" s="111" t="s">
        <v>3490</v>
      </c>
      <c r="BT130" s="111" t="s">
        <v>3494</v>
      </c>
    </row>
    <row r="131" spans="1:72" ht="28.95" customHeight="1" x14ac:dyDescent="0.3">
      <c r="A131" s="103" t="s">
        <v>236</v>
      </c>
      <c r="B131" s="111" t="s">
        <v>1332</v>
      </c>
      <c r="C131" s="111" t="s">
        <v>1400</v>
      </c>
      <c r="D131" s="111" t="s">
        <v>1467</v>
      </c>
      <c r="E131" s="111" t="s">
        <v>1533</v>
      </c>
      <c r="F131" s="111" t="s">
        <v>1597</v>
      </c>
      <c r="G131" s="111" t="s">
        <v>1661</v>
      </c>
      <c r="H131" s="111" t="s">
        <v>1724</v>
      </c>
      <c r="I131" s="111" t="s">
        <v>1785</v>
      </c>
      <c r="J131" s="111" t="s">
        <v>1846</v>
      </c>
      <c r="K131" s="111" t="s">
        <v>1905</v>
      </c>
      <c r="L131" s="111" t="s">
        <v>1964</v>
      </c>
      <c r="M131" s="111" t="s">
        <v>2022</v>
      </c>
      <c r="N131" s="111" t="s">
        <v>2079</v>
      </c>
      <c r="O131" s="111" t="s">
        <v>2135</v>
      </c>
      <c r="P131" s="111" t="s">
        <v>2190</v>
      </c>
      <c r="Q131" s="111" t="s">
        <v>2244</v>
      </c>
      <c r="R131" s="111" t="s">
        <v>2297</v>
      </c>
      <c r="S131" s="111" t="s">
        <v>2348</v>
      </c>
      <c r="T131" s="111" t="s">
        <v>2399</v>
      </c>
      <c r="U131" s="111" t="s">
        <v>2449</v>
      </c>
      <c r="V131" s="111" t="s">
        <v>2497</v>
      </c>
      <c r="W131" s="111" t="s">
        <v>2545</v>
      </c>
      <c r="X131" s="111" t="s">
        <v>2592</v>
      </c>
      <c r="Y131" s="111" t="s">
        <v>2637</v>
      </c>
      <c r="Z131" s="111" t="s">
        <v>2682</v>
      </c>
      <c r="AA131" s="111" t="s">
        <v>2724</v>
      </c>
      <c r="AB131" s="111" t="s">
        <v>2766</v>
      </c>
      <c r="AC131" s="111" t="s">
        <v>2808</v>
      </c>
      <c r="AD131" s="111" t="s">
        <v>2849</v>
      </c>
      <c r="AE131" s="111" t="s">
        <v>2889</v>
      </c>
      <c r="AF131" s="111" t="s">
        <v>2928</v>
      </c>
      <c r="AG131" s="111" t="s">
        <v>2965</v>
      </c>
      <c r="AH131" s="111" t="s">
        <v>3002</v>
      </c>
      <c r="AI131" s="111" t="s">
        <v>3038</v>
      </c>
      <c r="AJ131" s="111" t="s">
        <v>3073</v>
      </c>
      <c r="AK131" s="111" t="s">
        <v>3107</v>
      </c>
      <c r="AL131" s="111" t="s">
        <v>1376</v>
      </c>
      <c r="AM131" s="111" t="s">
        <v>3171</v>
      </c>
      <c r="AN131" s="111" t="s">
        <v>3202</v>
      </c>
      <c r="AO131" s="111" t="s">
        <v>3232</v>
      </c>
      <c r="AP131" s="111" t="s">
        <v>3260</v>
      </c>
      <c r="AQ131" s="111" t="s">
        <v>3288</v>
      </c>
      <c r="AR131" s="111" t="s">
        <v>3315</v>
      </c>
      <c r="AS131" s="111" t="s">
        <v>3341</v>
      </c>
      <c r="AT131" s="111" t="s">
        <v>3365</v>
      </c>
      <c r="AU131" s="111" t="s">
        <v>3389</v>
      </c>
      <c r="AV131" s="111" t="s">
        <v>3412</v>
      </c>
      <c r="AW131" s="111" t="s">
        <v>3434</v>
      </c>
      <c r="AX131" s="111" t="s">
        <v>3455</v>
      </c>
      <c r="AY131" s="111" t="s">
        <v>3475</v>
      </c>
      <c r="AZ131" s="110" t="s">
        <v>1282</v>
      </c>
      <c r="BA131" s="111" t="s">
        <v>3495</v>
      </c>
      <c r="BB131" s="111" t="s">
        <v>3496</v>
      </c>
      <c r="BC131" s="111" t="s">
        <v>3497</v>
      </c>
      <c r="BD131" s="111" t="s">
        <v>3498</v>
      </c>
      <c r="BE131" s="111" t="s">
        <v>3499</v>
      </c>
      <c r="BF131" s="111" t="s">
        <v>3500</v>
      </c>
      <c r="BG131" s="111" t="s">
        <v>3501</v>
      </c>
      <c r="BH131" s="111" t="s">
        <v>3502</v>
      </c>
      <c r="BI131" s="111" t="s">
        <v>3503</v>
      </c>
      <c r="BJ131" s="111" t="s">
        <v>3504</v>
      </c>
      <c r="BK131" s="111" t="s">
        <v>3505</v>
      </c>
      <c r="BL131" s="111" t="s">
        <v>3506</v>
      </c>
      <c r="BM131" s="111" t="s">
        <v>3507</v>
      </c>
      <c r="BN131" s="111" t="s">
        <v>3508</v>
      </c>
      <c r="BO131" s="111" t="s">
        <v>3509</v>
      </c>
      <c r="BP131" s="111" t="s">
        <v>3510</v>
      </c>
      <c r="BQ131" s="111" t="s">
        <v>3511</v>
      </c>
      <c r="BR131" s="111" t="s">
        <v>3512</v>
      </c>
      <c r="BS131" s="111" t="s">
        <v>3509</v>
      </c>
      <c r="BT131" s="111" t="s">
        <v>3513</v>
      </c>
    </row>
    <row r="132" spans="1:72" ht="28.95" customHeight="1" x14ac:dyDescent="0.3">
      <c r="A132" s="103" t="s">
        <v>237</v>
      </c>
      <c r="B132" s="111" t="s">
        <v>1333</v>
      </c>
      <c r="C132" s="111" t="s">
        <v>1401</v>
      </c>
      <c r="D132" s="111" t="s">
        <v>1468</v>
      </c>
      <c r="E132" s="111" t="s">
        <v>1534</v>
      </c>
      <c r="F132" s="111" t="s">
        <v>1598</v>
      </c>
      <c r="G132" s="111" t="s">
        <v>1662</v>
      </c>
      <c r="H132" s="111" t="s">
        <v>1725</v>
      </c>
      <c r="I132" s="111" t="s">
        <v>1786</v>
      </c>
      <c r="J132" s="111" t="s">
        <v>1847</v>
      </c>
      <c r="K132" s="111" t="s">
        <v>1906</v>
      </c>
      <c r="L132" s="111" t="s">
        <v>1965</v>
      </c>
      <c r="M132" s="111" t="s">
        <v>2023</v>
      </c>
      <c r="N132" s="111" t="s">
        <v>2080</v>
      </c>
      <c r="O132" s="111" t="s">
        <v>2136</v>
      </c>
      <c r="P132" s="111" t="s">
        <v>2191</v>
      </c>
      <c r="Q132" s="111" t="s">
        <v>2245</v>
      </c>
      <c r="R132" s="111" t="s">
        <v>2298</v>
      </c>
      <c r="S132" s="111" t="s">
        <v>2349</v>
      </c>
      <c r="T132" s="111" t="s">
        <v>2400</v>
      </c>
      <c r="U132" s="111" t="s">
        <v>2450</v>
      </c>
      <c r="V132" s="111" t="s">
        <v>2498</v>
      </c>
      <c r="W132" s="111" t="s">
        <v>2546</v>
      </c>
      <c r="X132" s="111" t="s">
        <v>2593</v>
      </c>
      <c r="Y132" s="111" t="s">
        <v>2638</v>
      </c>
      <c r="Z132" s="111" t="s">
        <v>2683</v>
      </c>
      <c r="AA132" s="111" t="s">
        <v>2725</v>
      </c>
      <c r="AB132" s="111" t="s">
        <v>2767</v>
      </c>
      <c r="AC132" s="111" t="s">
        <v>2809</v>
      </c>
      <c r="AD132" s="111" t="s">
        <v>2850</v>
      </c>
      <c r="AE132" s="111" t="s">
        <v>2890</v>
      </c>
      <c r="AF132" s="111" t="s">
        <v>2929</v>
      </c>
      <c r="AG132" s="111" t="s">
        <v>2966</v>
      </c>
      <c r="AH132" s="111" t="s">
        <v>3003</v>
      </c>
      <c r="AI132" s="111" t="s">
        <v>3039</v>
      </c>
      <c r="AJ132" s="111" t="s">
        <v>3074</v>
      </c>
      <c r="AK132" s="111" t="s">
        <v>3108</v>
      </c>
      <c r="AL132" s="111" t="s">
        <v>3140</v>
      </c>
      <c r="AM132" s="111" t="s">
        <v>3172</v>
      </c>
      <c r="AN132" s="111" t="s">
        <v>3203</v>
      </c>
      <c r="AO132" s="111" t="s">
        <v>3233</v>
      </c>
      <c r="AP132" s="111" t="s">
        <v>3261</v>
      </c>
      <c r="AQ132" s="111" t="s">
        <v>3289</v>
      </c>
      <c r="AR132" s="111" t="s">
        <v>3316</v>
      </c>
      <c r="AS132" s="111" t="s">
        <v>3342</v>
      </c>
      <c r="AT132" s="111" t="s">
        <v>3366</v>
      </c>
      <c r="AU132" s="111" t="s">
        <v>3390</v>
      </c>
      <c r="AV132" s="111" t="s">
        <v>3413</v>
      </c>
      <c r="AW132" s="111" t="s">
        <v>3435</v>
      </c>
      <c r="AX132" s="111" t="s">
        <v>3456</v>
      </c>
      <c r="AY132" s="111" t="s">
        <v>3476</v>
      </c>
      <c r="AZ132" s="111" t="s">
        <v>3495</v>
      </c>
      <c r="BA132" s="110" t="s">
        <v>1282</v>
      </c>
      <c r="BB132" s="111" t="s">
        <v>3514</v>
      </c>
      <c r="BC132" s="111" t="s">
        <v>3515</v>
      </c>
      <c r="BD132" s="111" t="s">
        <v>3516</v>
      </c>
      <c r="BE132" s="111" t="s">
        <v>3517</v>
      </c>
      <c r="BF132" s="111" t="s">
        <v>3518</v>
      </c>
      <c r="BG132" s="111" t="s">
        <v>3519</v>
      </c>
      <c r="BH132" s="111" t="s">
        <v>3520</v>
      </c>
      <c r="BI132" s="111" t="s">
        <v>3521</v>
      </c>
      <c r="BJ132" s="111" t="s">
        <v>3522</v>
      </c>
      <c r="BK132" s="111" t="s">
        <v>3523</v>
      </c>
      <c r="BL132" s="111" t="s">
        <v>3524</v>
      </c>
      <c r="BM132" s="111" t="s">
        <v>3525</v>
      </c>
      <c r="BN132" s="111" t="s">
        <v>3526</v>
      </c>
      <c r="BO132" s="111" t="s">
        <v>3527</v>
      </c>
      <c r="BP132" s="111" t="s">
        <v>3528</v>
      </c>
      <c r="BQ132" s="111" t="s">
        <v>3529</v>
      </c>
      <c r="BR132" s="111" t="s">
        <v>3530</v>
      </c>
      <c r="BS132" s="111" t="s">
        <v>3527</v>
      </c>
      <c r="BT132" s="111" t="s">
        <v>3531</v>
      </c>
    </row>
    <row r="133" spans="1:72" ht="28.95" customHeight="1" x14ac:dyDescent="0.3">
      <c r="A133" s="103" t="s">
        <v>238</v>
      </c>
      <c r="B133" s="111" t="s">
        <v>1334</v>
      </c>
      <c r="C133" s="111" t="s">
        <v>1402</v>
      </c>
      <c r="D133" s="111" t="s">
        <v>1469</v>
      </c>
      <c r="E133" s="111" t="s">
        <v>1535</v>
      </c>
      <c r="F133" s="111" t="s">
        <v>1599</v>
      </c>
      <c r="G133" s="111" t="s">
        <v>1663</v>
      </c>
      <c r="H133" s="111" t="s">
        <v>1726</v>
      </c>
      <c r="I133" s="111" t="s">
        <v>1787</v>
      </c>
      <c r="J133" s="111" t="s">
        <v>1848</v>
      </c>
      <c r="K133" s="111" t="s">
        <v>1907</v>
      </c>
      <c r="L133" s="111" t="s">
        <v>1966</v>
      </c>
      <c r="M133" s="111" t="s">
        <v>2024</v>
      </c>
      <c r="N133" s="111" t="s">
        <v>2081</v>
      </c>
      <c r="O133" s="111" t="s">
        <v>2137</v>
      </c>
      <c r="P133" s="111" t="s">
        <v>2192</v>
      </c>
      <c r="Q133" s="111" t="s">
        <v>2246</v>
      </c>
      <c r="R133" s="111" t="s">
        <v>2299</v>
      </c>
      <c r="S133" s="111" t="s">
        <v>2350</v>
      </c>
      <c r="T133" s="111" t="s">
        <v>2401</v>
      </c>
      <c r="U133" s="111" t="s">
        <v>2451</v>
      </c>
      <c r="V133" s="111" t="s">
        <v>2499</v>
      </c>
      <c r="W133" s="111" t="s">
        <v>2547</v>
      </c>
      <c r="X133" s="111" t="s">
        <v>2594</v>
      </c>
      <c r="Y133" s="111" t="s">
        <v>2639</v>
      </c>
      <c r="Z133" s="111" t="s">
        <v>2684</v>
      </c>
      <c r="AA133" s="111" t="s">
        <v>2726</v>
      </c>
      <c r="AB133" s="111" t="s">
        <v>2768</v>
      </c>
      <c r="AC133" s="111" t="s">
        <v>2810</v>
      </c>
      <c r="AD133" s="111" t="s">
        <v>2851</v>
      </c>
      <c r="AE133" s="111" t="s">
        <v>2891</v>
      </c>
      <c r="AF133" s="111" t="s">
        <v>2930</v>
      </c>
      <c r="AG133" s="111" t="s">
        <v>2967</v>
      </c>
      <c r="AH133" s="111" t="s">
        <v>3004</v>
      </c>
      <c r="AI133" s="111" t="s">
        <v>3040</v>
      </c>
      <c r="AJ133" s="111" t="s">
        <v>3075</v>
      </c>
      <c r="AK133" s="111" t="s">
        <v>3109</v>
      </c>
      <c r="AL133" s="111" t="s">
        <v>3141</v>
      </c>
      <c r="AM133" s="111" t="s">
        <v>3173</v>
      </c>
      <c r="AN133" s="111" t="s">
        <v>3204</v>
      </c>
      <c r="AO133" s="111" t="s">
        <v>3234</v>
      </c>
      <c r="AP133" s="111" t="s">
        <v>3262</v>
      </c>
      <c r="AQ133" s="111" t="s">
        <v>3290</v>
      </c>
      <c r="AR133" s="111" t="s">
        <v>3317</v>
      </c>
      <c r="AS133" s="111" t="s">
        <v>3343</v>
      </c>
      <c r="AT133" s="111" t="s">
        <v>3367</v>
      </c>
      <c r="AU133" s="111" t="s">
        <v>3391</v>
      </c>
      <c r="AV133" s="111" t="s">
        <v>3414</v>
      </c>
      <c r="AW133" s="111" t="s">
        <v>3436</v>
      </c>
      <c r="AX133" s="111" t="s">
        <v>3457</v>
      </c>
      <c r="AY133" s="111" t="s">
        <v>3477</v>
      </c>
      <c r="AZ133" s="111" t="s">
        <v>3496</v>
      </c>
      <c r="BA133" s="111" t="s">
        <v>3514</v>
      </c>
      <c r="BB133" s="110" t="s">
        <v>1282</v>
      </c>
      <c r="BC133" s="111" t="s">
        <v>3532</v>
      </c>
      <c r="BD133" s="111" t="s">
        <v>3533</v>
      </c>
      <c r="BE133" s="111" t="s">
        <v>3534</v>
      </c>
      <c r="BF133" s="111" t="s">
        <v>3535</v>
      </c>
      <c r="BG133" s="111" t="s">
        <v>3536</v>
      </c>
      <c r="BH133" s="111" t="s">
        <v>3537</v>
      </c>
      <c r="BI133" s="111" t="s">
        <v>3538</v>
      </c>
      <c r="BJ133" s="111" t="s">
        <v>3539</v>
      </c>
      <c r="BK133" s="111" t="s">
        <v>3540</v>
      </c>
      <c r="BL133" s="111" t="s">
        <v>3541</v>
      </c>
      <c r="BM133" s="111" t="s">
        <v>3542</v>
      </c>
      <c r="BN133" s="111" t="s">
        <v>3543</v>
      </c>
      <c r="BO133" s="111" t="s">
        <v>3544</v>
      </c>
      <c r="BP133" s="111" t="s">
        <v>3545</v>
      </c>
      <c r="BQ133" s="111" t="s">
        <v>3546</v>
      </c>
      <c r="BR133" s="111" t="s">
        <v>3547</v>
      </c>
      <c r="BS133" s="111" t="s">
        <v>3544</v>
      </c>
      <c r="BT133" s="111" t="s">
        <v>3548</v>
      </c>
    </row>
    <row r="134" spans="1:72" ht="28.95" customHeight="1" x14ac:dyDescent="0.3">
      <c r="A134" s="103" t="s">
        <v>239</v>
      </c>
      <c r="B134" s="111" t="s">
        <v>1335</v>
      </c>
      <c r="C134" s="111" t="s">
        <v>1403</v>
      </c>
      <c r="D134" s="111" t="s">
        <v>1470</v>
      </c>
      <c r="E134" s="111" t="s">
        <v>1536</v>
      </c>
      <c r="F134" s="111" t="s">
        <v>1600</v>
      </c>
      <c r="G134" s="111" t="s">
        <v>1664</v>
      </c>
      <c r="H134" s="111" t="s">
        <v>1727</v>
      </c>
      <c r="I134" s="111" t="s">
        <v>1788</v>
      </c>
      <c r="J134" s="111" t="s">
        <v>1849</v>
      </c>
      <c r="K134" s="111" t="s">
        <v>1908</v>
      </c>
      <c r="L134" s="111" t="s">
        <v>1967</v>
      </c>
      <c r="M134" s="111" t="s">
        <v>2025</v>
      </c>
      <c r="N134" s="111" t="s">
        <v>2082</v>
      </c>
      <c r="O134" s="111" t="s">
        <v>2138</v>
      </c>
      <c r="P134" s="111" t="s">
        <v>2193</v>
      </c>
      <c r="Q134" s="111" t="s">
        <v>2247</v>
      </c>
      <c r="R134" s="111" t="s">
        <v>2300</v>
      </c>
      <c r="S134" s="111" t="s">
        <v>2351</v>
      </c>
      <c r="T134" s="111" t="s">
        <v>2402</v>
      </c>
      <c r="U134" s="111" t="s">
        <v>2452</v>
      </c>
      <c r="V134" s="111" t="s">
        <v>2500</v>
      </c>
      <c r="W134" s="111" t="s">
        <v>2548</v>
      </c>
      <c r="X134" s="111" t="s">
        <v>1905</v>
      </c>
      <c r="Y134" s="111" t="s">
        <v>2640</v>
      </c>
      <c r="Z134" s="111" t="s">
        <v>2685</v>
      </c>
      <c r="AA134" s="111" t="s">
        <v>2727</v>
      </c>
      <c r="AB134" s="111" t="s">
        <v>2769</v>
      </c>
      <c r="AC134" s="111" t="s">
        <v>2811</v>
      </c>
      <c r="AD134" s="111" t="s">
        <v>2852</v>
      </c>
      <c r="AE134" s="111" t="s">
        <v>2892</v>
      </c>
      <c r="AF134" s="111" t="s">
        <v>2931</v>
      </c>
      <c r="AG134" s="111" t="s">
        <v>2968</v>
      </c>
      <c r="AH134" s="111" t="s">
        <v>3005</v>
      </c>
      <c r="AI134" s="111" t="s">
        <v>3041</v>
      </c>
      <c r="AJ134" s="111" t="s">
        <v>3076</v>
      </c>
      <c r="AK134" s="111" t="s">
        <v>3110</v>
      </c>
      <c r="AL134" s="111" t="s">
        <v>3142</v>
      </c>
      <c r="AM134" s="111" t="s">
        <v>3174</v>
      </c>
      <c r="AN134" s="111" t="s">
        <v>3205</v>
      </c>
      <c r="AO134" s="111" t="s">
        <v>3235</v>
      </c>
      <c r="AP134" s="111" t="s">
        <v>3263</v>
      </c>
      <c r="AQ134" s="111" t="s">
        <v>3291</v>
      </c>
      <c r="AR134" s="111" t="s">
        <v>3318</v>
      </c>
      <c r="AS134" s="111" t="s">
        <v>3344</v>
      </c>
      <c r="AT134" s="111" t="s">
        <v>3368</v>
      </c>
      <c r="AU134" s="111" t="s">
        <v>3392</v>
      </c>
      <c r="AV134" s="111" t="s">
        <v>3415</v>
      </c>
      <c r="AW134" s="111" t="s">
        <v>3437</v>
      </c>
      <c r="AX134" s="111" t="s">
        <v>3458</v>
      </c>
      <c r="AY134" s="111" t="s">
        <v>3478</v>
      </c>
      <c r="AZ134" s="111" t="s">
        <v>3497</v>
      </c>
      <c r="BA134" s="111" t="s">
        <v>3515</v>
      </c>
      <c r="BB134" s="111" t="s">
        <v>3532</v>
      </c>
      <c r="BC134" s="110" t="s">
        <v>1282</v>
      </c>
      <c r="BD134" s="111" t="s">
        <v>3549</v>
      </c>
      <c r="BE134" s="111" t="s">
        <v>3550</v>
      </c>
      <c r="BF134" s="111" t="s">
        <v>3551</v>
      </c>
      <c r="BG134" s="111" t="s">
        <v>3552</v>
      </c>
      <c r="BH134" s="111" t="s">
        <v>3553</v>
      </c>
      <c r="BI134" s="111" t="s">
        <v>3554</v>
      </c>
      <c r="BJ134" s="111" t="s">
        <v>3555</v>
      </c>
      <c r="BK134" s="111" t="s">
        <v>3556</v>
      </c>
      <c r="BL134" s="111" t="s">
        <v>3557</v>
      </c>
      <c r="BM134" s="111" t="s">
        <v>2768</v>
      </c>
      <c r="BN134" s="111" t="s">
        <v>3558</v>
      </c>
      <c r="BO134" s="111" t="s">
        <v>3559</v>
      </c>
      <c r="BP134" s="111" t="s">
        <v>3560</v>
      </c>
      <c r="BQ134" s="111" t="s">
        <v>3561</v>
      </c>
      <c r="BR134" s="111" t="s">
        <v>3562</v>
      </c>
      <c r="BS134" s="111" t="s">
        <v>3559</v>
      </c>
      <c r="BT134" s="111" t="s">
        <v>3563</v>
      </c>
    </row>
    <row r="135" spans="1:72" ht="28.95" customHeight="1" x14ac:dyDescent="0.3">
      <c r="A135" s="103" t="s">
        <v>240</v>
      </c>
      <c r="B135" s="111" t="s">
        <v>1336</v>
      </c>
      <c r="C135" s="111" t="s">
        <v>1404</v>
      </c>
      <c r="D135" s="111" t="s">
        <v>1471</v>
      </c>
      <c r="E135" s="111" t="s">
        <v>1537</v>
      </c>
      <c r="F135" s="111" t="s">
        <v>1601</v>
      </c>
      <c r="G135" s="111" t="s">
        <v>1665</v>
      </c>
      <c r="H135" s="111" t="s">
        <v>1728</v>
      </c>
      <c r="I135" s="111" t="s">
        <v>1789</v>
      </c>
      <c r="J135" s="111" t="s">
        <v>1850</v>
      </c>
      <c r="K135" s="111" t="s">
        <v>1909</v>
      </c>
      <c r="L135" s="111" t="s">
        <v>1968</v>
      </c>
      <c r="M135" s="111" t="s">
        <v>2026</v>
      </c>
      <c r="N135" s="111" t="s">
        <v>2083</v>
      </c>
      <c r="O135" s="111" t="s">
        <v>2139</v>
      </c>
      <c r="P135" s="111" t="s">
        <v>2194</v>
      </c>
      <c r="Q135" s="111" t="s">
        <v>2248</v>
      </c>
      <c r="R135" s="111" t="s">
        <v>2301</v>
      </c>
      <c r="S135" s="111" t="s">
        <v>2352</v>
      </c>
      <c r="T135" s="111" t="s">
        <v>2403</v>
      </c>
      <c r="U135" s="111" t="s">
        <v>2453</v>
      </c>
      <c r="V135" s="111" t="s">
        <v>2501</v>
      </c>
      <c r="W135" s="111" t="s">
        <v>2549</v>
      </c>
      <c r="X135" s="111" t="s">
        <v>2595</v>
      </c>
      <c r="Y135" s="111" t="s">
        <v>2641</v>
      </c>
      <c r="Z135" s="111" t="s">
        <v>2686</v>
      </c>
      <c r="AA135" s="111" t="s">
        <v>2728</v>
      </c>
      <c r="AB135" s="111" t="s">
        <v>2770</v>
      </c>
      <c r="AC135" s="111" t="s">
        <v>2812</v>
      </c>
      <c r="AD135" s="111" t="s">
        <v>2853</v>
      </c>
      <c r="AE135" s="111" t="s">
        <v>2893</v>
      </c>
      <c r="AF135" s="111" t="s">
        <v>2932</v>
      </c>
      <c r="AG135" s="111" t="s">
        <v>2969</v>
      </c>
      <c r="AH135" s="111" t="s">
        <v>3006</v>
      </c>
      <c r="AI135" s="111" t="s">
        <v>3042</v>
      </c>
      <c r="AJ135" s="111" t="s">
        <v>3077</v>
      </c>
      <c r="AK135" s="111" t="s">
        <v>3111</v>
      </c>
      <c r="AL135" s="111" t="s">
        <v>3143</v>
      </c>
      <c r="AM135" s="111" t="s">
        <v>3175</v>
      </c>
      <c r="AN135" s="111" t="s">
        <v>3206</v>
      </c>
      <c r="AO135" s="111" t="s">
        <v>3236</v>
      </c>
      <c r="AP135" s="111" t="s">
        <v>3264</v>
      </c>
      <c r="AQ135" s="111" t="s">
        <v>3292</v>
      </c>
      <c r="AR135" s="111" t="s">
        <v>3319</v>
      </c>
      <c r="AS135" s="111" t="s">
        <v>3345</v>
      </c>
      <c r="AT135" s="111" t="s">
        <v>3369</v>
      </c>
      <c r="AU135" s="111" t="s">
        <v>3393</v>
      </c>
      <c r="AV135" s="111" t="s">
        <v>3416</v>
      </c>
      <c r="AW135" s="111" t="s">
        <v>3438</v>
      </c>
      <c r="AX135" s="111" t="s">
        <v>3459</v>
      </c>
      <c r="AY135" s="111" t="s">
        <v>3479</v>
      </c>
      <c r="AZ135" s="111" t="s">
        <v>3498</v>
      </c>
      <c r="BA135" s="111" t="s">
        <v>3516</v>
      </c>
      <c r="BB135" s="111" t="s">
        <v>3533</v>
      </c>
      <c r="BC135" s="111" t="s">
        <v>3549</v>
      </c>
      <c r="BD135" s="110" t="s">
        <v>1282</v>
      </c>
      <c r="BE135" s="111" t="s">
        <v>3564</v>
      </c>
      <c r="BF135" s="111" t="s">
        <v>3565</v>
      </c>
      <c r="BG135" s="111" t="s">
        <v>3566</v>
      </c>
      <c r="BH135" s="111" t="s">
        <v>3567</v>
      </c>
      <c r="BI135" s="111" t="s">
        <v>3568</v>
      </c>
      <c r="BJ135" s="111" t="s">
        <v>3569</v>
      </c>
      <c r="BK135" s="111" t="s">
        <v>3218</v>
      </c>
      <c r="BL135" s="111" t="s">
        <v>3570</v>
      </c>
      <c r="BM135" s="111" t="s">
        <v>3571</v>
      </c>
      <c r="BN135" s="111" t="s">
        <v>3572</v>
      </c>
      <c r="BO135" s="111" t="s">
        <v>3573</v>
      </c>
      <c r="BP135" s="111" t="s">
        <v>3574</v>
      </c>
      <c r="BQ135" s="111" t="s">
        <v>3575</v>
      </c>
      <c r="BR135" s="111" t="s">
        <v>3576</v>
      </c>
      <c r="BS135" s="111" t="s">
        <v>3573</v>
      </c>
      <c r="BT135" s="111" t="s">
        <v>3577</v>
      </c>
    </row>
    <row r="136" spans="1:72" ht="28.95" customHeight="1" x14ac:dyDescent="0.3">
      <c r="A136" s="103" t="s">
        <v>241</v>
      </c>
      <c r="B136" s="111" t="s">
        <v>1337</v>
      </c>
      <c r="C136" s="111" t="s">
        <v>1405</v>
      </c>
      <c r="D136" s="111" t="s">
        <v>1472</v>
      </c>
      <c r="E136" s="111" t="s">
        <v>1538</v>
      </c>
      <c r="F136" s="111" t="s">
        <v>1602</v>
      </c>
      <c r="G136" s="111" t="s">
        <v>1666</v>
      </c>
      <c r="H136" s="111" t="s">
        <v>1729</v>
      </c>
      <c r="I136" s="111" t="s">
        <v>1790</v>
      </c>
      <c r="J136" s="111" t="s">
        <v>1851</v>
      </c>
      <c r="K136" s="111" t="s">
        <v>1910</v>
      </c>
      <c r="L136" s="111" t="s">
        <v>1969</v>
      </c>
      <c r="M136" s="111" t="s">
        <v>2027</v>
      </c>
      <c r="N136" s="111" t="s">
        <v>2084</v>
      </c>
      <c r="O136" s="111" t="s">
        <v>2140</v>
      </c>
      <c r="P136" s="111" t="s">
        <v>2195</v>
      </c>
      <c r="Q136" s="111" t="s">
        <v>2249</v>
      </c>
      <c r="R136" s="111" t="s">
        <v>2302</v>
      </c>
      <c r="S136" s="111" t="s">
        <v>2353</v>
      </c>
      <c r="T136" s="111" t="s">
        <v>2404</v>
      </c>
      <c r="U136" s="111" t="s">
        <v>2454</v>
      </c>
      <c r="V136" s="111" t="s">
        <v>2502</v>
      </c>
      <c r="W136" s="111" t="s">
        <v>2550</v>
      </c>
      <c r="X136" s="111" t="s">
        <v>2596</v>
      </c>
      <c r="Y136" s="111" t="s">
        <v>2642</v>
      </c>
      <c r="Z136" s="111" t="s">
        <v>2687</v>
      </c>
      <c r="AA136" s="111" t="s">
        <v>2729</v>
      </c>
      <c r="AB136" s="111" t="s">
        <v>2771</v>
      </c>
      <c r="AC136" s="111" t="s">
        <v>2813</v>
      </c>
      <c r="AD136" s="111" t="s">
        <v>2854</v>
      </c>
      <c r="AE136" s="111" t="s">
        <v>2894</v>
      </c>
      <c r="AF136" s="111" t="s">
        <v>2933</v>
      </c>
      <c r="AG136" s="111" t="s">
        <v>2970</v>
      </c>
      <c r="AH136" s="111" t="s">
        <v>3007</v>
      </c>
      <c r="AI136" s="111" t="s">
        <v>3043</v>
      </c>
      <c r="AJ136" s="111" t="s">
        <v>3078</v>
      </c>
      <c r="AK136" s="111" t="s">
        <v>3112</v>
      </c>
      <c r="AL136" s="111" t="s">
        <v>3144</v>
      </c>
      <c r="AM136" s="111" t="s">
        <v>3176</v>
      </c>
      <c r="AN136" s="111" t="s">
        <v>3207</v>
      </c>
      <c r="AO136" s="111" t="s">
        <v>3237</v>
      </c>
      <c r="AP136" s="111" t="s">
        <v>3265</v>
      </c>
      <c r="AQ136" s="111" t="s">
        <v>3293</v>
      </c>
      <c r="AR136" s="111" t="s">
        <v>3320</v>
      </c>
      <c r="AS136" s="111" t="s">
        <v>3346</v>
      </c>
      <c r="AT136" s="111" t="s">
        <v>3370</v>
      </c>
      <c r="AU136" s="111" t="s">
        <v>3394</v>
      </c>
      <c r="AV136" s="111" t="s">
        <v>3417</v>
      </c>
      <c r="AW136" s="111" t="s">
        <v>3439</v>
      </c>
      <c r="AX136" s="111" t="s">
        <v>3460</v>
      </c>
      <c r="AY136" s="111" t="s">
        <v>3480</v>
      </c>
      <c r="AZ136" s="111" t="s">
        <v>3499</v>
      </c>
      <c r="BA136" s="111" t="s">
        <v>3517</v>
      </c>
      <c r="BB136" s="111" t="s">
        <v>3534</v>
      </c>
      <c r="BC136" s="111" t="s">
        <v>3550</v>
      </c>
      <c r="BD136" s="111" t="s">
        <v>3564</v>
      </c>
      <c r="BE136" s="110" t="s">
        <v>1282</v>
      </c>
      <c r="BF136" s="111" t="s">
        <v>3578</v>
      </c>
      <c r="BG136" s="111" t="s">
        <v>3579</v>
      </c>
      <c r="BH136" s="111" t="s">
        <v>3580</v>
      </c>
      <c r="BI136" s="111" t="s">
        <v>3581</v>
      </c>
      <c r="BJ136" s="111" t="s">
        <v>3582</v>
      </c>
      <c r="BK136" s="111" t="s">
        <v>3583</v>
      </c>
      <c r="BL136" s="111" t="s">
        <v>3584</v>
      </c>
      <c r="BM136" s="111" t="s">
        <v>3585</v>
      </c>
      <c r="BN136" s="111" t="s">
        <v>3586</v>
      </c>
      <c r="BO136" s="111" t="s">
        <v>3587</v>
      </c>
      <c r="BP136" s="111" t="s">
        <v>3588</v>
      </c>
      <c r="BQ136" s="111" t="s">
        <v>3589</v>
      </c>
      <c r="BR136" s="111" t="s">
        <v>3590</v>
      </c>
      <c r="BS136" s="111" t="s">
        <v>3587</v>
      </c>
      <c r="BT136" s="111" t="s">
        <v>3591</v>
      </c>
    </row>
    <row r="137" spans="1:72" ht="28.95" customHeight="1" x14ac:dyDescent="0.3">
      <c r="A137" s="103" t="s">
        <v>242</v>
      </c>
      <c r="B137" s="111" t="s">
        <v>1338</v>
      </c>
      <c r="C137" s="111" t="s">
        <v>1406</v>
      </c>
      <c r="D137" s="111" t="s">
        <v>1473</v>
      </c>
      <c r="E137" s="111" t="s">
        <v>1539</v>
      </c>
      <c r="F137" s="111" t="s">
        <v>1603</v>
      </c>
      <c r="G137" s="111" t="s">
        <v>1667</v>
      </c>
      <c r="H137" s="111" t="s">
        <v>1730</v>
      </c>
      <c r="I137" s="111" t="s">
        <v>1791</v>
      </c>
      <c r="J137" s="111" t="s">
        <v>1852</v>
      </c>
      <c r="K137" s="111" t="s">
        <v>1911</v>
      </c>
      <c r="L137" s="111" t="s">
        <v>1970</v>
      </c>
      <c r="M137" s="111" t="s">
        <v>2028</v>
      </c>
      <c r="N137" s="111" t="s">
        <v>2085</v>
      </c>
      <c r="O137" s="111" t="s">
        <v>2141</v>
      </c>
      <c r="P137" s="111" t="s">
        <v>2196</v>
      </c>
      <c r="Q137" s="111" t="s">
        <v>2250</v>
      </c>
      <c r="R137" s="111" t="s">
        <v>2303</v>
      </c>
      <c r="S137" s="111" t="s">
        <v>2354</v>
      </c>
      <c r="T137" s="111" t="s">
        <v>2405</v>
      </c>
      <c r="U137" s="111" t="s">
        <v>2455</v>
      </c>
      <c r="V137" s="111" t="s">
        <v>2503</v>
      </c>
      <c r="W137" s="111" t="s">
        <v>2551</v>
      </c>
      <c r="X137" s="111" t="s">
        <v>2597</v>
      </c>
      <c r="Y137" s="111" t="s">
        <v>2643</v>
      </c>
      <c r="Z137" s="111" t="s">
        <v>2688</v>
      </c>
      <c r="AA137" s="111" t="s">
        <v>2730</v>
      </c>
      <c r="AB137" s="111" t="s">
        <v>2772</v>
      </c>
      <c r="AC137" s="111" t="s">
        <v>2814</v>
      </c>
      <c r="AD137" s="111" t="s">
        <v>2855</v>
      </c>
      <c r="AE137" s="111" t="s">
        <v>2895</v>
      </c>
      <c r="AF137" s="111" t="s">
        <v>2934</v>
      </c>
      <c r="AG137" s="111" t="s">
        <v>2971</v>
      </c>
      <c r="AH137" s="111" t="s">
        <v>3008</v>
      </c>
      <c r="AI137" s="111" t="s">
        <v>3044</v>
      </c>
      <c r="AJ137" s="111" t="s">
        <v>3079</v>
      </c>
      <c r="AK137" s="111" t="s">
        <v>3113</v>
      </c>
      <c r="AL137" s="111" t="s">
        <v>3145</v>
      </c>
      <c r="AM137" s="111" t="s">
        <v>3177</v>
      </c>
      <c r="AN137" s="111" t="s">
        <v>3208</v>
      </c>
      <c r="AO137" s="111" t="s">
        <v>3238</v>
      </c>
      <c r="AP137" s="111" t="s">
        <v>3266</v>
      </c>
      <c r="AQ137" s="111" t="s">
        <v>3294</v>
      </c>
      <c r="AR137" s="111" t="s">
        <v>3321</v>
      </c>
      <c r="AS137" s="111" t="s">
        <v>3347</v>
      </c>
      <c r="AT137" s="111" t="s">
        <v>3371</v>
      </c>
      <c r="AU137" s="111" t="s">
        <v>3395</v>
      </c>
      <c r="AV137" s="111" t="s">
        <v>3418</v>
      </c>
      <c r="AW137" s="111" t="s">
        <v>3440</v>
      </c>
      <c r="AX137" s="111" t="s">
        <v>3461</v>
      </c>
      <c r="AY137" s="111" t="s">
        <v>3481</v>
      </c>
      <c r="AZ137" s="111" t="s">
        <v>3500</v>
      </c>
      <c r="BA137" s="111" t="s">
        <v>3518</v>
      </c>
      <c r="BB137" s="111" t="s">
        <v>3535</v>
      </c>
      <c r="BC137" s="111" t="s">
        <v>3551</v>
      </c>
      <c r="BD137" s="111" t="s">
        <v>3565</v>
      </c>
      <c r="BE137" s="111" t="s">
        <v>3578</v>
      </c>
      <c r="BF137" s="110" t="s">
        <v>1282</v>
      </c>
      <c r="BG137" s="111" t="s">
        <v>3592</v>
      </c>
      <c r="BH137" s="111" t="s">
        <v>3593</v>
      </c>
      <c r="BI137" s="111" t="s">
        <v>3594</v>
      </c>
      <c r="BJ137" s="111" t="s">
        <v>3595</v>
      </c>
      <c r="BK137" s="111" t="s">
        <v>3596</v>
      </c>
      <c r="BL137" s="111" t="s">
        <v>3597</v>
      </c>
      <c r="BM137" s="111" t="s">
        <v>3598</v>
      </c>
      <c r="BN137" s="111" t="s">
        <v>3599</v>
      </c>
      <c r="BO137" s="111" t="s">
        <v>3600</v>
      </c>
      <c r="BP137" s="111" t="s">
        <v>3601</v>
      </c>
      <c r="BQ137" s="111" t="s">
        <v>3602</v>
      </c>
      <c r="BR137" s="111" t="s">
        <v>3603</v>
      </c>
      <c r="BS137" s="111" t="s">
        <v>3600</v>
      </c>
      <c r="BT137" s="111" t="s">
        <v>3604</v>
      </c>
    </row>
    <row r="138" spans="1:72" ht="28.95" customHeight="1" x14ac:dyDescent="0.3">
      <c r="A138" s="103" t="s">
        <v>243</v>
      </c>
      <c r="B138" s="111" t="s">
        <v>1339</v>
      </c>
      <c r="C138" s="111" t="s">
        <v>1407</v>
      </c>
      <c r="D138" s="111" t="s">
        <v>1474</v>
      </c>
      <c r="E138" s="111" t="s">
        <v>1540</v>
      </c>
      <c r="F138" s="111" t="s">
        <v>1604</v>
      </c>
      <c r="G138" s="111" t="s">
        <v>1668</v>
      </c>
      <c r="H138" s="111" t="s">
        <v>1731</v>
      </c>
      <c r="I138" s="111" t="s">
        <v>1792</v>
      </c>
      <c r="J138" s="111" t="s">
        <v>1853</v>
      </c>
      <c r="K138" s="111" t="s">
        <v>1912</v>
      </c>
      <c r="L138" s="111" t="s">
        <v>1971</v>
      </c>
      <c r="M138" s="111" t="s">
        <v>2029</v>
      </c>
      <c r="N138" s="111" t="s">
        <v>2086</v>
      </c>
      <c r="O138" s="111" t="s">
        <v>2142</v>
      </c>
      <c r="P138" s="111" t="s">
        <v>2197</v>
      </c>
      <c r="Q138" s="111" t="s">
        <v>2251</v>
      </c>
      <c r="R138" s="111" t="s">
        <v>2304</v>
      </c>
      <c r="S138" s="111" t="s">
        <v>2355</v>
      </c>
      <c r="T138" s="111" t="s">
        <v>2406</v>
      </c>
      <c r="U138" s="111" t="s">
        <v>2456</v>
      </c>
      <c r="V138" s="111" t="s">
        <v>2504</v>
      </c>
      <c r="W138" s="111" t="s">
        <v>2552</v>
      </c>
      <c r="X138" s="111" t="s">
        <v>2598</v>
      </c>
      <c r="Y138" s="111" t="s">
        <v>2644</v>
      </c>
      <c r="Z138" s="111" t="s">
        <v>2689</v>
      </c>
      <c r="AA138" s="111" t="s">
        <v>2731</v>
      </c>
      <c r="AB138" s="111" t="s">
        <v>2773</v>
      </c>
      <c r="AC138" s="111" t="s">
        <v>2815</v>
      </c>
      <c r="AD138" s="111" t="s">
        <v>2856</v>
      </c>
      <c r="AE138" s="111" t="s">
        <v>2896</v>
      </c>
      <c r="AF138" s="111" t="s">
        <v>2935</v>
      </c>
      <c r="AG138" s="111" t="s">
        <v>2972</v>
      </c>
      <c r="AH138" s="111" t="s">
        <v>3009</v>
      </c>
      <c r="AI138" s="111" t="s">
        <v>3045</v>
      </c>
      <c r="AJ138" s="111" t="s">
        <v>3080</v>
      </c>
      <c r="AK138" s="111" t="s">
        <v>3114</v>
      </c>
      <c r="AL138" s="111" t="s">
        <v>3146</v>
      </c>
      <c r="AM138" s="111" t="s">
        <v>3178</v>
      </c>
      <c r="AN138" s="111" t="s">
        <v>3209</v>
      </c>
      <c r="AO138" s="111" t="s">
        <v>3239</v>
      </c>
      <c r="AP138" s="111" t="s">
        <v>3267</v>
      </c>
      <c r="AQ138" s="111" t="s">
        <v>3295</v>
      </c>
      <c r="AR138" s="111" t="s">
        <v>3322</v>
      </c>
      <c r="AS138" s="111" t="s">
        <v>3348</v>
      </c>
      <c r="AT138" s="111" t="s">
        <v>3372</v>
      </c>
      <c r="AU138" s="111" t="s">
        <v>3396</v>
      </c>
      <c r="AV138" s="111" t="s">
        <v>3419</v>
      </c>
      <c r="AW138" s="111" t="s">
        <v>3441</v>
      </c>
      <c r="AX138" s="111" t="s">
        <v>3462</v>
      </c>
      <c r="AY138" s="111" t="s">
        <v>3482</v>
      </c>
      <c r="AZ138" s="111" t="s">
        <v>3501</v>
      </c>
      <c r="BA138" s="111" t="s">
        <v>3519</v>
      </c>
      <c r="BB138" s="111" t="s">
        <v>3536</v>
      </c>
      <c r="BC138" s="111" t="s">
        <v>3552</v>
      </c>
      <c r="BD138" s="111" t="s">
        <v>3566</v>
      </c>
      <c r="BE138" s="111" t="s">
        <v>3579</v>
      </c>
      <c r="BF138" s="111" t="s">
        <v>3592</v>
      </c>
      <c r="BG138" s="110" t="s">
        <v>1282</v>
      </c>
      <c r="BH138" s="111" t="s">
        <v>3605</v>
      </c>
      <c r="BI138" s="111" t="s">
        <v>3606</v>
      </c>
      <c r="BJ138" s="111" t="s">
        <v>3607</v>
      </c>
      <c r="BK138" s="111" t="s">
        <v>3608</v>
      </c>
      <c r="BL138" s="111" t="s">
        <v>3609</v>
      </c>
      <c r="BM138" s="111" t="s">
        <v>3610</v>
      </c>
      <c r="BN138" s="111" t="s">
        <v>3611</v>
      </c>
      <c r="BO138" s="111" t="s">
        <v>3612</v>
      </c>
      <c r="BP138" s="111" t="s">
        <v>3613</v>
      </c>
      <c r="BQ138" s="111" t="s">
        <v>3614</v>
      </c>
      <c r="BR138" s="111" t="s">
        <v>3615</v>
      </c>
      <c r="BS138" s="111" t="s">
        <v>3612</v>
      </c>
      <c r="BT138" s="111" t="s">
        <v>3616</v>
      </c>
    </row>
    <row r="139" spans="1:72" ht="28.95" customHeight="1" x14ac:dyDescent="0.3">
      <c r="A139" s="103" t="s">
        <v>244</v>
      </c>
      <c r="B139" s="111" t="s">
        <v>1340</v>
      </c>
      <c r="C139" s="111" t="s">
        <v>1408</v>
      </c>
      <c r="D139" s="111" t="s">
        <v>1475</v>
      </c>
      <c r="E139" s="111" t="s">
        <v>1541</v>
      </c>
      <c r="F139" s="111" t="s">
        <v>1605</v>
      </c>
      <c r="G139" s="111" t="s">
        <v>1669</v>
      </c>
      <c r="H139" s="111" t="s">
        <v>1732</v>
      </c>
      <c r="I139" s="111" t="s">
        <v>1793</v>
      </c>
      <c r="J139" s="111" t="s">
        <v>1854</v>
      </c>
      <c r="K139" s="111" t="s">
        <v>1913</v>
      </c>
      <c r="L139" s="111" t="s">
        <v>1972</v>
      </c>
      <c r="M139" s="111" t="s">
        <v>2030</v>
      </c>
      <c r="N139" s="111" t="s">
        <v>2087</v>
      </c>
      <c r="O139" s="111" t="s">
        <v>2143</v>
      </c>
      <c r="P139" s="111" t="s">
        <v>2198</v>
      </c>
      <c r="Q139" s="111" t="s">
        <v>2252</v>
      </c>
      <c r="R139" s="111" t="s">
        <v>2305</v>
      </c>
      <c r="S139" s="111" t="s">
        <v>2356</v>
      </c>
      <c r="T139" s="111" t="s">
        <v>2407</v>
      </c>
      <c r="U139" s="111" t="s">
        <v>2457</v>
      </c>
      <c r="V139" s="111" t="s">
        <v>2505</v>
      </c>
      <c r="W139" s="111" t="s">
        <v>2553</v>
      </c>
      <c r="X139" s="111" t="s">
        <v>2599</v>
      </c>
      <c r="Y139" s="111" t="s">
        <v>2645</v>
      </c>
      <c r="Z139" s="111" t="s">
        <v>2690</v>
      </c>
      <c r="AA139" s="111" t="s">
        <v>2732</v>
      </c>
      <c r="AB139" s="111" t="s">
        <v>2774</v>
      </c>
      <c r="AC139" s="111" t="s">
        <v>2816</v>
      </c>
      <c r="AD139" s="111" t="s">
        <v>2857</v>
      </c>
      <c r="AE139" s="111" t="s">
        <v>2897</v>
      </c>
      <c r="AF139" s="111" t="s">
        <v>2936</v>
      </c>
      <c r="AG139" s="111" t="s">
        <v>2973</v>
      </c>
      <c r="AH139" s="111" t="s">
        <v>3010</v>
      </c>
      <c r="AI139" s="111" t="s">
        <v>3046</v>
      </c>
      <c r="AJ139" s="111" t="s">
        <v>3081</v>
      </c>
      <c r="AK139" s="111" t="s">
        <v>3115</v>
      </c>
      <c r="AL139" s="111" t="s">
        <v>3147</v>
      </c>
      <c r="AM139" s="111" t="s">
        <v>3179</v>
      </c>
      <c r="AN139" s="111" t="s">
        <v>3210</v>
      </c>
      <c r="AO139" s="111" t="s">
        <v>3240</v>
      </c>
      <c r="AP139" s="111" t="s">
        <v>3268</v>
      </c>
      <c r="AQ139" s="111" t="s">
        <v>3296</v>
      </c>
      <c r="AR139" s="111" t="s">
        <v>3323</v>
      </c>
      <c r="AS139" s="111" t="s">
        <v>3349</v>
      </c>
      <c r="AT139" s="111" t="s">
        <v>3373</v>
      </c>
      <c r="AU139" s="111" t="s">
        <v>3397</v>
      </c>
      <c r="AV139" s="111" t="s">
        <v>3420</v>
      </c>
      <c r="AW139" s="111" t="s">
        <v>3442</v>
      </c>
      <c r="AX139" s="111" t="s">
        <v>3463</v>
      </c>
      <c r="AY139" s="111" t="s">
        <v>3483</v>
      </c>
      <c r="AZ139" s="111" t="s">
        <v>3502</v>
      </c>
      <c r="BA139" s="111" t="s">
        <v>3520</v>
      </c>
      <c r="BB139" s="111" t="s">
        <v>3537</v>
      </c>
      <c r="BC139" s="111" t="s">
        <v>3553</v>
      </c>
      <c r="BD139" s="111" t="s">
        <v>3567</v>
      </c>
      <c r="BE139" s="111" t="s">
        <v>3580</v>
      </c>
      <c r="BF139" s="111" t="s">
        <v>3593</v>
      </c>
      <c r="BG139" s="111" t="s">
        <v>3605</v>
      </c>
      <c r="BH139" s="110" t="s">
        <v>1282</v>
      </c>
      <c r="BI139" s="111" t="s">
        <v>3617</v>
      </c>
      <c r="BJ139" s="111" t="s">
        <v>3618</v>
      </c>
      <c r="BK139" s="111" t="s">
        <v>3619</v>
      </c>
      <c r="BL139" s="111" t="s">
        <v>3620</v>
      </c>
      <c r="BM139" s="111" t="s">
        <v>3621</v>
      </c>
      <c r="BN139" s="111" t="s">
        <v>1443</v>
      </c>
      <c r="BO139" s="111" t="s">
        <v>3622</v>
      </c>
      <c r="BP139" s="111" t="s">
        <v>3623</v>
      </c>
      <c r="BQ139" s="111" t="s">
        <v>3624</v>
      </c>
      <c r="BR139" s="111" t="s">
        <v>3625</v>
      </c>
      <c r="BS139" s="111" t="s">
        <v>3622</v>
      </c>
      <c r="BT139" s="111" t="s">
        <v>3626</v>
      </c>
    </row>
    <row r="140" spans="1:72" ht="28.95" customHeight="1" x14ac:dyDescent="0.3">
      <c r="A140" s="103" t="s">
        <v>245</v>
      </c>
      <c r="B140" s="111" t="s">
        <v>1341</v>
      </c>
      <c r="C140" s="111" t="s">
        <v>1409</v>
      </c>
      <c r="D140" s="111" t="s">
        <v>1476</v>
      </c>
      <c r="E140" s="111" t="s">
        <v>1542</v>
      </c>
      <c r="F140" s="111" t="s">
        <v>1606</v>
      </c>
      <c r="G140" s="111" t="s">
        <v>1670</v>
      </c>
      <c r="H140" s="111" t="s">
        <v>1733</v>
      </c>
      <c r="I140" s="111" t="s">
        <v>1794</v>
      </c>
      <c r="J140" s="111" t="s">
        <v>1855</v>
      </c>
      <c r="K140" s="111" t="s">
        <v>1914</v>
      </c>
      <c r="L140" s="111" t="s">
        <v>1973</v>
      </c>
      <c r="M140" s="111" t="s">
        <v>2031</v>
      </c>
      <c r="N140" s="111" t="s">
        <v>2088</v>
      </c>
      <c r="O140" s="111" t="s">
        <v>2144</v>
      </c>
      <c r="P140" s="111" t="s">
        <v>2199</v>
      </c>
      <c r="Q140" s="111" t="s">
        <v>2253</v>
      </c>
      <c r="R140" s="111" t="s">
        <v>2306</v>
      </c>
      <c r="S140" s="111" t="s">
        <v>2357</v>
      </c>
      <c r="T140" s="111" t="s">
        <v>2408</v>
      </c>
      <c r="U140" s="111" t="s">
        <v>2458</v>
      </c>
      <c r="V140" s="111" t="s">
        <v>2506</v>
      </c>
      <c r="W140" s="111" t="s">
        <v>2554</v>
      </c>
      <c r="X140" s="111" t="s">
        <v>2600</v>
      </c>
      <c r="Y140" s="111" t="s">
        <v>2646</v>
      </c>
      <c r="Z140" s="111" t="s">
        <v>2691</v>
      </c>
      <c r="AA140" s="111" t="s">
        <v>2733</v>
      </c>
      <c r="AB140" s="111" t="s">
        <v>2775</v>
      </c>
      <c r="AC140" s="111" t="s">
        <v>2817</v>
      </c>
      <c r="AD140" s="111" t="s">
        <v>2858</v>
      </c>
      <c r="AE140" s="111" t="s">
        <v>2898</v>
      </c>
      <c r="AF140" s="111" t="s">
        <v>2937</v>
      </c>
      <c r="AG140" s="111" t="s">
        <v>2974</v>
      </c>
      <c r="AH140" s="111" t="s">
        <v>3011</v>
      </c>
      <c r="AI140" s="111" t="s">
        <v>3047</v>
      </c>
      <c r="AJ140" s="111" t="s">
        <v>3082</v>
      </c>
      <c r="AK140" s="111" t="s">
        <v>3116</v>
      </c>
      <c r="AL140" s="111" t="s">
        <v>3148</v>
      </c>
      <c r="AM140" s="111" t="s">
        <v>3180</v>
      </c>
      <c r="AN140" s="111" t="s">
        <v>3211</v>
      </c>
      <c r="AO140" s="111" t="s">
        <v>3241</v>
      </c>
      <c r="AP140" s="111" t="s">
        <v>3269</v>
      </c>
      <c r="AQ140" s="111" t="s">
        <v>3297</v>
      </c>
      <c r="AR140" s="111" t="s">
        <v>3324</v>
      </c>
      <c r="AS140" s="111" t="s">
        <v>2147</v>
      </c>
      <c r="AT140" s="111" t="s">
        <v>3374</v>
      </c>
      <c r="AU140" s="111" t="s">
        <v>3398</v>
      </c>
      <c r="AV140" s="111" t="s">
        <v>3421</v>
      </c>
      <c r="AW140" s="111" t="s">
        <v>3443</v>
      </c>
      <c r="AX140" s="111" t="s">
        <v>3464</v>
      </c>
      <c r="AY140" s="111" t="s">
        <v>3484</v>
      </c>
      <c r="AZ140" s="111" t="s">
        <v>3503</v>
      </c>
      <c r="BA140" s="111" t="s">
        <v>3521</v>
      </c>
      <c r="BB140" s="111" t="s">
        <v>3538</v>
      </c>
      <c r="BC140" s="111" t="s">
        <v>3554</v>
      </c>
      <c r="BD140" s="111" t="s">
        <v>3568</v>
      </c>
      <c r="BE140" s="111" t="s">
        <v>3581</v>
      </c>
      <c r="BF140" s="111" t="s">
        <v>3594</v>
      </c>
      <c r="BG140" s="111" t="s">
        <v>3606</v>
      </c>
      <c r="BH140" s="111" t="s">
        <v>3617</v>
      </c>
      <c r="BI140" s="110" t="s">
        <v>1282</v>
      </c>
      <c r="BJ140" s="111" t="s">
        <v>3627</v>
      </c>
      <c r="BK140" s="111" t="s">
        <v>3628</v>
      </c>
      <c r="BL140" s="111" t="s">
        <v>3629</v>
      </c>
      <c r="BM140" s="111" t="s">
        <v>3630</v>
      </c>
      <c r="BN140" s="111" t="s">
        <v>3631</v>
      </c>
      <c r="BO140" s="111" t="s">
        <v>3632</v>
      </c>
      <c r="BP140" s="111" t="s">
        <v>3633</v>
      </c>
      <c r="BQ140" s="111" t="s">
        <v>3634</v>
      </c>
      <c r="BR140" s="111" t="s">
        <v>3635</v>
      </c>
      <c r="BS140" s="111" t="s">
        <v>3632</v>
      </c>
      <c r="BT140" s="111" t="s">
        <v>3636</v>
      </c>
    </row>
    <row r="141" spans="1:72" ht="28.95" customHeight="1" x14ac:dyDescent="0.3">
      <c r="A141" s="103" t="s">
        <v>246</v>
      </c>
      <c r="B141" s="111" t="s">
        <v>1342</v>
      </c>
      <c r="C141" s="111" t="s">
        <v>1410</v>
      </c>
      <c r="D141" s="111" t="s">
        <v>1477</v>
      </c>
      <c r="E141" s="111" t="s">
        <v>1543</v>
      </c>
      <c r="F141" s="111" t="s">
        <v>1607</v>
      </c>
      <c r="G141" s="111" t="s">
        <v>1671</v>
      </c>
      <c r="H141" s="111" t="s">
        <v>1734</v>
      </c>
      <c r="I141" s="111" t="s">
        <v>1795</v>
      </c>
      <c r="J141" s="111" t="s">
        <v>1856</v>
      </c>
      <c r="K141" s="111" t="s">
        <v>1915</v>
      </c>
      <c r="L141" s="111" t="s">
        <v>1974</v>
      </c>
      <c r="M141" s="111" t="s">
        <v>2032</v>
      </c>
      <c r="N141" s="111" t="s">
        <v>2089</v>
      </c>
      <c r="O141" s="111" t="s">
        <v>2145</v>
      </c>
      <c r="P141" s="111" t="s">
        <v>2200</v>
      </c>
      <c r="Q141" s="111" t="s">
        <v>2254</v>
      </c>
      <c r="R141" s="111" t="s">
        <v>2307</v>
      </c>
      <c r="S141" s="111" t="s">
        <v>2358</v>
      </c>
      <c r="T141" s="111" t="s">
        <v>2409</v>
      </c>
      <c r="U141" s="111" t="s">
        <v>2459</v>
      </c>
      <c r="V141" s="111" t="s">
        <v>2507</v>
      </c>
      <c r="W141" s="111" t="s">
        <v>2555</v>
      </c>
      <c r="X141" s="111" t="s">
        <v>2601</v>
      </c>
      <c r="Y141" s="111" t="s">
        <v>2647</v>
      </c>
      <c r="Z141" s="111" t="s">
        <v>2692</v>
      </c>
      <c r="AA141" s="111" t="s">
        <v>2734</v>
      </c>
      <c r="AB141" s="111" t="s">
        <v>2776</v>
      </c>
      <c r="AC141" s="111" t="s">
        <v>2818</v>
      </c>
      <c r="AD141" s="111" t="s">
        <v>2859</v>
      </c>
      <c r="AE141" s="111" t="s">
        <v>2899</v>
      </c>
      <c r="AF141" s="111" t="s">
        <v>2938</v>
      </c>
      <c r="AG141" s="111" t="s">
        <v>2975</v>
      </c>
      <c r="AH141" s="111" t="s">
        <v>3012</v>
      </c>
      <c r="AI141" s="111" t="s">
        <v>3048</v>
      </c>
      <c r="AJ141" s="111" t="s">
        <v>3083</v>
      </c>
      <c r="AK141" s="111" t="s">
        <v>3117</v>
      </c>
      <c r="AL141" s="111" t="s">
        <v>3149</v>
      </c>
      <c r="AM141" s="111" t="s">
        <v>3181</v>
      </c>
      <c r="AN141" s="111" t="s">
        <v>3212</v>
      </c>
      <c r="AO141" s="111" t="s">
        <v>3242</v>
      </c>
      <c r="AP141" s="111" t="s">
        <v>3270</v>
      </c>
      <c r="AQ141" s="111" t="s">
        <v>3298</v>
      </c>
      <c r="AR141" s="111" t="s">
        <v>3325</v>
      </c>
      <c r="AS141" s="111" t="s">
        <v>3350</v>
      </c>
      <c r="AT141" s="111" t="s">
        <v>3375</v>
      </c>
      <c r="AU141" s="111" t="s">
        <v>3399</v>
      </c>
      <c r="AV141" s="111" t="s">
        <v>3422</v>
      </c>
      <c r="AW141" s="111" t="s">
        <v>3444</v>
      </c>
      <c r="AX141" s="111" t="s">
        <v>3465</v>
      </c>
      <c r="AY141" s="111" t="s">
        <v>3485</v>
      </c>
      <c r="AZ141" s="111" t="s">
        <v>3504</v>
      </c>
      <c r="BA141" s="111" t="s">
        <v>3522</v>
      </c>
      <c r="BB141" s="111" t="s">
        <v>3539</v>
      </c>
      <c r="BC141" s="111" t="s">
        <v>3555</v>
      </c>
      <c r="BD141" s="111" t="s">
        <v>3569</v>
      </c>
      <c r="BE141" s="111" t="s">
        <v>3582</v>
      </c>
      <c r="BF141" s="111" t="s">
        <v>3595</v>
      </c>
      <c r="BG141" s="111" t="s">
        <v>3607</v>
      </c>
      <c r="BH141" s="111" t="s">
        <v>3618</v>
      </c>
      <c r="BI141" s="111" t="s">
        <v>3627</v>
      </c>
      <c r="BJ141" s="110" t="s">
        <v>1282</v>
      </c>
      <c r="BK141" s="111" t="s">
        <v>3637</v>
      </c>
      <c r="BL141" s="111" t="s">
        <v>3638</v>
      </c>
      <c r="BM141" s="111" t="s">
        <v>3639</v>
      </c>
      <c r="BN141" s="111" t="s">
        <v>3640</v>
      </c>
      <c r="BO141" s="111" t="s">
        <v>3641</v>
      </c>
      <c r="BP141" s="111" t="s">
        <v>3642</v>
      </c>
      <c r="BQ141" s="111" t="s">
        <v>3643</v>
      </c>
      <c r="BR141" s="111" t="s">
        <v>3644</v>
      </c>
      <c r="BS141" s="111" t="s">
        <v>3641</v>
      </c>
      <c r="BT141" s="111" t="s">
        <v>3645</v>
      </c>
    </row>
    <row r="142" spans="1:72" ht="28.95" customHeight="1" x14ac:dyDescent="0.3">
      <c r="A142" s="103" t="s">
        <v>249</v>
      </c>
      <c r="B142" s="111" t="s">
        <v>1343</v>
      </c>
      <c r="C142" s="111" t="s">
        <v>1411</v>
      </c>
      <c r="D142" s="111" t="s">
        <v>1478</v>
      </c>
      <c r="E142" s="111" t="s">
        <v>1544</v>
      </c>
      <c r="F142" s="111" t="s">
        <v>1608</v>
      </c>
      <c r="G142" s="111" t="s">
        <v>1672</v>
      </c>
      <c r="H142" s="111" t="s">
        <v>1735</v>
      </c>
      <c r="I142" s="111" t="s">
        <v>1796</v>
      </c>
      <c r="J142" s="111" t="s">
        <v>1857</v>
      </c>
      <c r="K142" s="111" t="s">
        <v>1916</v>
      </c>
      <c r="L142" s="111" t="s">
        <v>1975</v>
      </c>
      <c r="M142" s="111" t="s">
        <v>2033</v>
      </c>
      <c r="N142" s="111" t="s">
        <v>2090</v>
      </c>
      <c r="O142" s="111" t="s">
        <v>2146</v>
      </c>
      <c r="P142" s="111" t="s">
        <v>2201</v>
      </c>
      <c r="Q142" s="111" t="s">
        <v>2255</v>
      </c>
      <c r="R142" s="111" t="s">
        <v>2308</v>
      </c>
      <c r="S142" s="111" t="s">
        <v>2359</v>
      </c>
      <c r="T142" s="111" t="s">
        <v>2410</v>
      </c>
      <c r="U142" s="111" t="s">
        <v>2460</v>
      </c>
      <c r="V142" s="111" t="s">
        <v>2508</v>
      </c>
      <c r="W142" s="111" t="s">
        <v>2556</v>
      </c>
      <c r="X142" s="111" t="s">
        <v>2602</v>
      </c>
      <c r="Y142" s="111" t="s">
        <v>2648</v>
      </c>
      <c r="Z142" s="111" t="s">
        <v>2693</v>
      </c>
      <c r="AA142" s="111" t="s">
        <v>2735</v>
      </c>
      <c r="AB142" s="111" t="s">
        <v>2777</v>
      </c>
      <c r="AC142" s="111" t="s">
        <v>2819</v>
      </c>
      <c r="AD142" s="111" t="s">
        <v>2860</v>
      </c>
      <c r="AE142" s="111" t="s">
        <v>2900</v>
      </c>
      <c r="AF142" s="111" t="s">
        <v>2939</v>
      </c>
      <c r="AG142" s="111" t="s">
        <v>2976</v>
      </c>
      <c r="AH142" s="111" t="s">
        <v>3013</v>
      </c>
      <c r="AI142" s="111" t="s">
        <v>3049</v>
      </c>
      <c r="AJ142" s="111" t="s">
        <v>3084</v>
      </c>
      <c r="AK142" s="111" t="s">
        <v>3118</v>
      </c>
      <c r="AL142" s="111" t="s">
        <v>3150</v>
      </c>
      <c r="AM142" s="111" t="s">
        <v>3182</v>
      </c>
      <c r="AN142" s="111" t="s">
        <v>3213</v>
      </c>
      <c r="AO142" s="111" t="s">
        <v>3243</v>
      </c>
      <c r="AP142" s="111" t="s">
        <v>3271</v>
      </c>
      <c r="AQ142" s="111" t="s">
        <v>3299</v>
      </c>
      <c r="AR142" s="111" t="s">
        <v>3326</v>
      </c>
      <c r="AS142" s="111" t="s">
        <v>3351</v>
      </c>
      <c r="AT142" s="111" t="s">
        <v>3376</v>
      </c>
      <c r="AU142" s="111" t="s">
        <v>3400</v>
      </c>
      <c r="AV142" s="111" t="s">
        <v>3423</v>
      </c>
      <c r="AW142" s="111" t="s">
        <v>3445</v>
      </c>
      <c r="AX142" s="111" t="s">
        <v>3466</v>
      </c>
      <c r="AY142" s="111" t="s">
        <v>3486</v>
      </c>
      <c r="AZ142" s="111" t="s">
        <v>3505</v>
      </c>
      <c r="BA142" s="111" t="s">
        <v>3523</v>
      </c>
      <c r="BB142" s="111" t="s">
        <v>3540</v>
      </c>
      <c r="BC142" s="111" t="s">
        <v>3556</v>
      </c>
      <c r="BD142" s="111" t="s">
        <v>3218</v>
      </c>
      <c r="BE142" s="111" t="s">
        <v>3583</v>
      </c>
      <c r="BF142" s="111" t="s">
        <v>3596</v>
      </c>
      <c r="BG142" s="111" t="s">
        <v>3608</v>
      </c>
      <c r="BH142" s="111" t="s">
        <v>3619</v>
      </c>
      <c r="BI142" s="111" t="s">
        <v>3628</v>
      </c>
      <c r="BJ142" s="111" t="s">
        <v>3637</v>
      </c>
      <c r="BK142" s="110" t="s">
        <v>1282</v>
      </c>
      <c r="BL142" s="111" t="s">
        <v>3646</v>
      </c>
      <c r="BM142" s="111" t="s">
        <v>3647</v>
      </c>
      <c r="BN142" s="111" t="s">
        <v>3648</v>
      </c>
      <c r="BO142" s="111" t="s">
        <v>3649</v>
      </c>
      <c r="BP142" s="111" t="s">
        <v>3650</v>
      </c>
      <c r="BQ142" s="111" t="s">
        <v>3651</v>
      </c>
      <c r="BR142" s="111" t="s">
        <v>3652</v>
      </c>
      <c r="BS142" s="111" t="s">
        <v>3649</v>
      </c>
      <c r="BT142" s="111" t="s">
        <v>3653</v>
      </c>
    </row>
    <row r="143" spans="1:72" ht="28.95" customHeight="1" x14ac:dyDescent="0.3">
      <c r="A143" s="103" t="s">
        <v>1191</v>
      </c>
      <c r="B143" s="111" t="s">
        <v>1344</v>
      </c>
      <c r="C143" s="111" t="s">
        <v>1412</v>
      </c>
      <c r="D143" s="111" t="s">
        <v>1479</v>
      </c>
      <c r="E143" s="111" t="s">
        <v>1545</v>
      </c>
      <c r="F143" s="111" t="s">
        <v>1609</v>
      </c>
      <c r="G143" s="111" t="s">
        <v>1673</v>
      </c>
      <c r="H143" s="111" t="s">
        <v>1736</v>
      </c>
      <c r="I143" s="111" t="s">
        <v>1797</v>
      </c>
      <c r="J143" s="111" t="s">
        <v>1858</v>
      </c>
      <c r="K143" s="111" t="s">
        <v>1917</v>
      </c>
      <c r="L143" s="111" t="s">
        <v>1976</v>
      </c>
      <c r="M143" s="111" t="s">
        <v>2034</v>
      </c>
      <c r="N143" s="111" t="s">
        <v>2091</v>
      </c>
      <c r="O143" s="111" t="s">
        <v>2147</v>
      </c>
      <c r="P143" s="111" t="s">
        <v>2202</v>
      </c>
      <c r="Q143" s="111" t="s">
        <v>2256</v>
      </c>
      <c r="R143" s="111" t="s">
        <v>2309</v>
      </c>
      <c r="S143" s="111" t="s">
        <v>2360</v>
      </c>
      <c r="T143" s="111" t="s">
        <v>2411</v>
      </c>
      <c r="U143" s="111" t="s">
        <v>2461</v>
      </c>
      <c r="V143" s="111" t="s">
        <v>2509</v>
      </c>
      <c r="W143" s="111" t="s">
        <v>2557</v>
      </c>
      <c r="X143" s="111" t="s">
        <v>2603</v>
      </c>
      <c r="Y143" s="111" t="s">
        <v>2649</v>
      </c>
      <c r="Z143" s="111" t="s">
        <v>2694</v>
      </c>
      <c r="AA143" s="111" t="s">
        <v>2736</v>
      </c>
      <c r="AB143" s="111" t="s">
        <v>2778</v>
      </c>
      <c r="AC143" s="111" t="s">
        <v>2820</v>
      </c>
      <c r="AD143" s="111" t="s">
        <v>2861</v>
      </c>
      <c r="AE143" s="111" t="s">
        <v>2901</v>
      </c>
      <c r="AF143" s="111" t="s">
        <v>2940</v>
      </c>
      <c r="AG143" s="111" t="s">
        <v>2977</v>
      </c>
      <c r="AH143" s="111" t="s">
        <v>3014</v>
      </c>
      <c r="AI143" s="111" t="s">
        <v>3050</v>
      </c>
      <c r="AJ143" s="111" t="s">
        <v>3085</v>
      </c>
      <c r="AK143" s="111" t="s">
        <v>3119</v>
      </c>
      <c r="AL143" s="111" t="s">
        <v>3151</v>
      </c>
      <c r="AM143" s="111" t="s">
        <v>3183</v>
      </c>
      <c r="AN143" s="111" t="s">
        <v>3214</v>
      </c>
      <c r="AO143" s="111" t="s">
        <v>3244</v>
      </c>
      <c r="AP143" s="111" t="s">
        <v>3272</v>
      </c>
      <c r="AQ143" s="111" t="s">
        <v>3300</v>
      </c>
      <c r="AR143" s="111" t="s">
        <v>3327</v>
      </c>
      <c r="AS143" s="111" t="s">
        <v>3352</v>
      </c>
      <c r="AT143" s="111" t="s">
        <v>3377</v>
      </c>
      <c r="AU143" s="111" t="s">
        <v>3401</v>
      </c>
      <c r="AV143" s="111" t="s">
        <v>3424</v>
      </c>
      <c r="AW143" s="111" t="s">
        <v>3446</v>
      </c>
      <c r="AX143" s="111" t="s">
        <v>3467</v>
      </c>
      <c r="AY143" s="111" t="s">
        <v>3487</v>
      </c>
      <c r="AZ143" s="111" t="s">
        <v>3506</v>
      </c>
      <c r="BA143" s="111" t="s">
        <v>3524</v>
      </c>
      <c r="BB143" s="111" t="s">
        <v>3541</v>
      </c>
      <c r="BC143" s="111" t="s">
        <v>3557</v>
      </c>
      <c r="BD143" s="111" t="s">
        <v>3570</v>
      </c>
      <c r="BE143" s="111" t="s">
        <v>3584</v>
      </c>
      <c r="BF143" s="111" t="s">
        <v>3597</v>
      </c>
      <c r="BG143" s="111" t="s">
        <v>3609</v>
      </c>
      <c r="BH143" s="111" t="s">
        <v>3620</v>
      </c>
      <c r="BI143" s="111" t="s">
        <v>3629</v>
      </c>
      <c r="BJ143" s="111" t="s">
        <v>3638</v>
      </c>
      <c r="BK143" s="111" t="s">
        <v>3646</v>
      </c>
      <c r="BL143" s="110" t="s">
        <v>1282</v>
      </c>
      <c r="BM143" s="111" t="s">
        <v>3654</v>
      </c>
      <c r="BN143" s="111" t="s">
        <v>3655</v>
      </c>
      <c r="BO143" s="111" t="s">
        <v>3656</v>
      </c>
      <c r="BP143" s="111" t="s">
        <v>3657</v>
      </c>
      <c r="BQ143" s="111" t="s">
        <v>3658</v>
      </c>
      <c r="BR143" s="111" t="s">
        <v>3659</v>
      </c>
      <c r="BS143" s="111" t="s">
        <v>3656</v>
      </c>
      <c r="BT143" s="111" t="s">
        <v>3660</v>
      </c>
    </row>
    <row r="144" spans="1:72" ht="28.95" customHeight="1" x14ac:dyDescent="0.3">
      <c r="A144" s="103" t="s">
        <v>254</v>
      </c>
      <c r="B144" s="111" t="s">
        <v>1345</v>
      </c>
      <c r="C144" s="111" t="s">
        <v>1413</v>
      </c>
      <c r="D144" s="111" t="s">
        <v>1480</v>
      </c>
      <c r="E144" s="111" t="s">
        <v>1546</v>
      </c>
      <c r="F144" s="111" t="s">
        <v>1610</v>
      </c>
      <c r="G144" s="111" t="s">
        <v>1674</v>
      </c>
      <c r="H144" s="111" t="s">
        <v>1737</v>
      </c>
      <c r="I144" s="111" t="s">
        <v>1798</v>
      </c>
      <c r="J144" s="111" t="s">
        <v>1859</v>
      </c>
      <c r="K144" s="111" t="s">
        <v>1918</v>
      </c>
      <c r="L144" s="111" t="s">
        <v>1977</v>
      </c>
      <c r="M144" s="111" t="s">
        <v>2035</v>
      </c>
      <c r="N144" s="111" t="s">
        <v>2092</v>
      </c>
      <c r="O144" s="111" t="s">
        <v>2148</v>
      </c>
      <c r="P144" s="111" t="s">
        <v>2203</v>
      </c>
      <c r="Q144" s="111" t="s">
        <v>2257</v>
      </c>
      <c r="R144" s="111" t="s">
        <v>2310</v>
      </c>
      <c r="S144" s="111" t="s">
        <v>2361</v>
      </c>
      <c r="T144" s="111" t="s">
        <v>2412</v>
      </c>
      <c r="U144" s="111" t="s">
        <v>2462</v>
      </c>
      <c r="V144" s="111" t="s">
        <v>2510</v>
      </c>
      <c r="W144" s="111" t="s">
        <v>2558</v>
      </c>
      <c r="X144" s="111" t="s">
        <v>2604</v>
      </c>
      <c r="Y144" s="111" t="s">
        <v>2650</v>
      </c>
      <c r="Z144" s="111" t="s">
        <v>2695</v>
      </c>
      <c r="AA144" s="111" t="s">
        <v>2737</v>
      </c>
      <c r="AB144" s="111" t="s">
        <v>2779</v>
      </c>
      <c r="AC144" s="111" t="s">
        <v>2821</v>
      </c>
      <c r="AD144" s="111" t="s">
        <v>2862</v>
      </c>
      <c r="AE144" s="111" t="s">
        <v>2902</v>
      </c>
      <c r="AF144" s="111" t="s">
        <v>2941</v>
      </c>
      <c r="AG144" s="111" t="s">
        <v>2978</v>
      </c>
      <c r="AH144" s="111" t="s">
        <v>3015</v>
      </c>
      <c r="AI144" s="111" t="s">
        <v>3051</v>
      </c>
      <c r="AJ144" s="111" t="s">
        <v>3086</v>
      </c>
      <c r="AK144" s="111" t="s">
        <v>3120</v>
      </c>
      <c r="AL144" s="111" t="s">
        <v>3152</v>
      </c>
      <c r="AM144" s="111" t="s">
        <v>3184</v>
      </c>
      <c r="AN144" s="111" t="s">
        <v>3215</v>
      </c>
      <c r="AO144" s="111" t="s">
        <v>3245</v>
      </c>
      <c r="AP144" s="111" t="s">
        <v>3273</v>
      </c>
      <c r="AQ144" s="111" t="s">
        <v>3301</v>
      </c>
      <c r="AR144" s="111" t="s">
        <v>3328</v>
      </c>
      <c r="AS144" s="111" t="s">
        <v>3353</v>
      </c>
      <c r="AT144" s="111" t="s">
        <v>3378</v>
      </c>
      <c r="AU144" s="111" t="s">
        <v>3402</v>
      </c>
      <c r="AV144" s="111" t="s">
        <v>3425</v>
      </c>
      <c r="AW144" s="111" t="s">
        <v>3447</v>
      </c>
      <c r="AX144" s="111" t="s">
        <v>3468</v>
      </c>
      <c r="AY144" s="111" t="s">
        <v>3488</v>
      </c>
      <c r="AZ144" s="111" t="s">
        <v>3507</v>
      </c>
      <c r="BA144" s="111" t="s">
        <v>3525</v>
      </c>
      <c r="BB144" s="111" t="s">
        <v>3542</v>
      </c>
      <c r="BC144" s="111" t="s">
        <v>2768</v>
      </c>
      <c r="BD144" s="111" t="s">
        <v>3571</v>
      </c>
      <c r="BE144" s="111" t="s">
        <v>3585</v>
      </c>
      <c r="BF144" s="111" t="s">
        <v>3598</v>
      </c>
      <c r="BG144" s="111" t="s">
        <v>3610</v>
      </c>
      <c r="BH144" s="111" t="s">
        <v>3621</v>
      </c>
      <c r="BI144" s="111" t="s">
        <v>3630</v>
      </c>
      <c r="BJ144" s="111" t="s">
        <v>3639</v>
      </c>
      <c r="BK144" s="111" t="s">
        <v>3647</v>
      </c>
      <c r="BL144" s="111" t="s">
        <v>3654</v>
      </c>
      <c r="BM144" s="110" t="s">
        <v>1282</v>
      </c>
      <c r="BN144" s="111" t="s">
        <v>2939</v>
      </c>
      <c r="BO144" s="111" t="s">
        <v>3661</v>
      </c>
      <c r="BP144" s="111" t="s">
        <v>3662</v>
      </c>
      <c r="BQ144" s="111" t="s">
        <v>3663</v>
      </c>
      <c r="BR144" s="111" t="s">
        <v>3664</v>
      </c>
      <c r="BS144" s="111" t="s">
        <v>3661</v>
      </c>
      <c r="BT144" s="111" t="s">
        <v>3665</v>
      </c>
    </row>
    <row r="145" spans="1:72" ht="28.95" customHeight="1" x14ac:dyDescent="0.3">
      <c r="A145" s="103" t="s">
        <v>589</v>
      </c>
      <c r="B145" s="111" t="s">
        <v>1346</v>
      </c>
      <c r="C145" s="111" t="s">
        <v>1414</v>
      </c>
      <c r="D145" s="111" t="s">
        <v>1481</v>
      </c>
      <c r="E145" s="111" t="s">
        <v>1547</v>
      </c>
      <c r="F145" s="111" t="s">
        <v>1611</v>
      </c>
      <c r="G145" s="111" t="s">
        <v>1675</v>
      </c>
      <c r="H145" s="111" t="s">
        <v>1738</v>
      </c>
      <c r="I145" s="111" t="s">
        <v>1799</v>
      </c>
      <c r="J145" s="111" t="s">
        <v>1860</v>
      </c>
      <c r="K145" s="111" t="s">
        <v>1919</v>
      </c>
      <c r="L145" s="111" t="s">
        <v>1978</v>
      </c>
      <c r="M145" s="111" t="s">
        <v>2036</v>
      </c>
      <c r="N145" s="111" t="s">
        <v>2093</v>
      </c>
      <c r="O145" s="111" t="s">
        <v>2149</v>
      </c>
      <c r="P145" s="111" t="s">
        <v>2204</v>
      </c>
      <c r="Q145" s="111" t="s">
        <v>2258</v>
      </c>
      <c r="R145" s="111" t="s">
        <v>2311</v>
      </c>
      <c r="S145" s="111" t="s">
        <v>2362</v>
      </c>
      <c r="T145" s="111" t="s">
        <v>2413</v>
      </c>
      <c r="U145" s="111" t="s">
        <v>2463</v>
      </c>
      <c r="V145" s="111" t="s">
        <v>2511</v>
      </c>
      <c r="W145" s="111" t="s">
        <v>2559</v>
      </c>
      <c r="X145" s="111" t="s">
        <v>2605</v>
      </c>
      <c r="Y145" s="111" t="s">
        <v>2651</v>
      </c>
      <c r="Z145" s="111" t="s">
        <v>2696</v>
      </c>
      <c r="AA145" s="111" t="s">
        <v>2738</v>
      </c>
      <c r="AB145" s="111" t="s">
        <v>2780</v>
      </c>
      <c r="AC145" s="111" t="s">
        <v>2822</v>
      </c>
      <c r="AD145" s="111" t="s">
        <v>2863</v>
      </c>
      <c r="AE145" s="111" t="s">
        <v>2903</v>
      </c>
      <c r="AF145" s="111" t="s">
        <v>2942</v>
      </c>
      <c r="AG145" s="111" t="s">
        <v>2979</v>
      </c>
      <c r="AH145" s="111" t="s">
        <v>3016</v>
      </c>
      <c r="AI145" s="111" t="s">
        <v>3052</v>
      </c>
      <c r="AJ145" s="111" t="s">
        <v>3087</v>
      </c>
      <c r="AK145" s="111" t="s">
        <v>3121</v>
      </c>
      <c r="AL145" s="111" t="s">
        <v>3153</v>
      </c>
      <c r="AM145" s="111" t="s">
        <v>3185</v>
      </c>
      <c r="AN145" s="111" t="s">
        <v>3216</v>
      </c>
      <c r="AO145" s="111" t="s">
        <v>3246</v>
      </c>
      <c r="AP145" s="111" t="s">
        <v>3274</v>
      </c>
      <c r="AQ145" s="111" t="s">
        <v>3302</v>
      </c>
      <c r="AR145" s="111" t="s">
        <v>3329</v>
      </c>
      <c r="AS145" s="111" t="s">
        <v>3354</v>
      </c>
      <c r="AT145" s="111" t="s">
        <v>3379</v>
      </c>
      <c r="AU145" s="111" t="s">
        <v>3403</v>
      </c>
      <c r="AV145" s="111" t="s">
        <v>3426</v>
      </c>
      <c r="AW145" s="111" t="s">
        <v>3448</v>
      </c>
      <c r="AX145" s="111" t="s">
        <v>3469</v>
      </c>
      <c r="AY145" s="111" t="s">
        <v>3489</v>
      </c>
      <c r="AZ145" s="111" t="s">
        <v>3508</v>
      </c>
      <c r="BA145" s="111" t="s">
        <v>3526</v>
      </c>
      <c r="BB145" s="111" t="s">
        <v>3543</v>
      </c>
      <c r="BC145" s="111" t="s">
        <v>3558</v>
      </c>
      <c r="BD145" s="111" t="s">
        <v>3572</v>
      </c>
      <c r="BE145" s="111" t="s">
        <v>3586</v>
      </c>
      <c r="BF145" s="111" t="s">
        <v>3599</v>
      </c>
      <c r="BG145" s="111" t="s">
        <v>3611</v>
      </c>
      <c r="BH145" s="111" t="s">
        <v>1443</v>
      </c>
      <c r="BI145" s="111" t="s">
        <v>3631</v>
      </c>
      <c r="BJ145" s="111" t="s">
        <v>3640</v>
      </c>
      <c r="BK145" s="111" t="s">
        <v>3648</v>
      </c>
      <c r="BL145" s="111" t="s">
        <v>3655</v>
      </c>
      <c r="BM145" s="111" t="s">
        <v>2939</v>
      </c>
      <c r="BN145" s="110" t="s">
        <v>1282</v>
      </c>
      <c r="BO145" s="111" t="s">
        <v>3666</v>
      </c>
      <c r="BP145" s="111" t="s">
        <v>3667</v>
      </c>
      <c r="BQ145" s="111" t="s">
        <v>3668</v>
      </c>
      <c r="BR145" s="111" t="s">
        <v>3669</v>
      </c>
      <c r="BS145" s="111" t="s">
        <v>3666</v>
      </c>
      <c r="BT145" s="111" t="s">
        <v>3670</v>
      </c>
    </row>
    <row r="146" spans="1:72" ht="28.95" customHeight="1" x14ac:dyDescent="0.3">
      <c r="A146" s="103" t="s">
        <v>256</v>
      </c>
      <c r="B146" s="111" t="s">
        <v>1347</v>
      </c>
      <c r="C146" s="111" t="s">
        <v>1415</v>
      </c>
      <c r="D146" s="111" t="s">
        <v>1482</v>
      </c>
      <c r="E146" s="111" t="s">
        <v>1548</v>
      </c>
      <c r="F146" s="111" t="s">
        <v>1612</v>
      </c>
      <c r="G146" s="111" t="s">
        <v>1676</v>
      </c>
      <c r="H146" s="111" t="s">
        <v>1739</v>
      </c>
      <c r="I146" s="111" t="s">
        <v>1800</v>
      </c>
      <c r="J146" s="111" t="s">
        <v>1861</v>
      </c>
      <c r="K146" s="111" t="s">
        <v>1920</v>
      </c>
      <c r="L146" s="111" t="s">
        <v>1979</v>
      </c>
      <c r="M146" s="111" t="s">
        <v>2037</v>
      </c>
      <c r="N146" s="111" t="s">
        <v>2094</v>
      </c>
      <c r="O146" s="111" t="s">
        <v>2150</v>
      </c>
      <c r="P146" s="111" t="s">
        <v>2205</v>
      </c>
      <c r="Q146" s="111" t="s">
        <v>2259</v>
      </c>
      <c r="R146" s="111" t="s">
        <v>2312</v>
      </c>
      <c r="S146" s="111" t="s">
        <v>2363</v>
      </c>
      <c r="T146" s="111" t="s">
        <v>2414</v>
      </c>
      <c r="U146" s="111" t="s">
        <v>2464</v>
      </c>
      <c r="V146" s="111" t="s">
        <v>2512</v>
      </c>
      <c r="W146" s="111" t="s">
        <v>2560</v>
      </c>
      <c r="X146" s="111" t="s">
        <v>2606</v>
      </c>
      <c r="Y146" s="111" t="s">
        <v>2652</v>
      </c>
      <c r="Z146" s="111" t="s">
        <v>2697</v>
      </c>
      <c r="AA146" s="111" t="s">
        <v>2739</v>
      </c>
      <c r="AB146" s="111" t="s">
        <v>2781</v>
      </c>
      <c r="AC146" s="111" t="s">
        <v>2823</v>
      </c>
      <c r="AD146" s="111" t="s">
        <v>2864</v>
      </c>
      <c r="AE146" s="111" t="s">
        <v>2904</v>
      </c>
      <c r="AF146" s="111" t="s">
        <v>2943</v>
      </c>
      <c r="AG146" s="111" t="s">
        <v>2980</v>
      </c>
      <c r="AH146" s="111" t="s">
        <v>3017</v>
      </c>
      <c r="AI146" s="111" t="s">
        <v>3053</v>
      </c>
      <c r="AJ146" s="111" t="s">
        <v>3088</v>
      </c>
      <c r="AK146" s="111" t="s">
        <v>3122</v>
      </c>
      <c r="AL146" s="111" t="s">
        <v>3154</v>
      </c>
      <c r="AM146" s="111" t="s">
        <v>3186</v>
      </c>
      <c r="AN146" s="111" t="s">
        <v>3217</v>
      </c>
      <c r="AO146" s="111" t="s">
        <v>3247</v>
      </c>
      <c r="AP146" s="111" t="s">
        <v>3275</v>
      </c>
      <c r="AQ146" s="111" t="s">
        <v>3303</v>
      </c>
      <c r="AR146" s="111" t="s">
        <v>3330</v>
      </c>
      <c r="AS146" s="111" t="s">
        <v>3355</v>
      </c>
      <c r="AT146" s="111" t="s">
        <v>3380</v>
      </c>
      <c r="AU146" s="111" t="s">
        <v>3404</v>
      </c>
      <c r="AV146" s="111" t="s">
        <v>3427</v>
      </c>
      <c r="AW146" s="111" t="s">
        <v>3449</v>
      </c>
      <c r="AX146" s="111" t="s">
        <v>3470</v>
      </c>
      <c r="AY146" s="111" t="s">
        <v>3490</v>
      </c>
      <c r="AZ146" s="111" t="s">
        <v>3509</v>
      </c>
      <c r="BA146" s="111" t="s">
        <v>3527</v>
      </c>
      <c r="BB146" s="111" t="s">
        <v>3544</v>
      </c>
      <c r="BC146" s="111" t="s">
        <v>3559</v>
      </c>
      <c r="BD146" s="111" t="s">
        <v>3573</v>
      </c>
      <c r="BE146" s="111" t="s">
        <v>3587</v>
      </c>
      <c r="BF146" s="111" t="s">
        <v>3600</v>
      </c>
      <c r="BG146" s="111" t="s">
        <v>3612</v>
      </c>
      <c r="BH146" s="111" t="s">
        <v>3622</v>
      </c>
      <c r="BI146" s="111" t="s">
        <v>3632</v>
      </c>
      <c r="BJ146" s="111" t="s">
        <v>3641</v>
      </c>
      <c r="BK146" s="111" t="s">
        <v>3649</v>
      </c>
      <c r="BL146" s="111" t="s">
        <v>3656</v>
      </c>
      <c r="BM146" s="111" t="s">
        <v>3661</v>
      </c>
      <c r="BN146" s="111" t="s">
        <v>3666</v>
      </c>
      <c r="BO146" s="110" t="s">
        <v>1282</v>
      </c>
      <c r="BP146" s="111" t="s">
        <v>3671</v>
      </c>
      <c r="BQ146" s="111" t="s">
        <v>3672</v>
      </c>
      <c r="BR146" s="111" t="s">
        <v>3673</v>
      </c>
      <c r="BS146" s="111" t="s">
        <v>3674</v>
      </c>
      <c r="BT146" s="111" t="s">
        <v>3675</v>
      </c>
    </row>
    <row r="147" spans="1:72" ht="28.95" customHeight="1" x14ac:dyDescent="0.3">
      <c r="A147" s="103" t="s">
        <v>1190</v>
      </c>
      <c r="B147" s="111" t="s">
        <v>1348</v>
      </c>
      <c r="C147" s="111" t="s">
        <v>1416</v>
      </c>
      <c r="D147" s="111" t="s">
        <v>1483</v>
      </c>
      <c r="E147" s="111" t="s">
        <v>1549</v>
      </c>
      <c r="F147" s="111" t="s">
        <v>1613</v>
      </c>
      <c r="G147" s="111" t="s">
        <v>1677</v>
      </c>
      <c r="H147" s="111" t="s">
        <v>1740</v>
      </c>
      <c r="I147" s="111" t="s">
        <v>1801</v>
      </c>
      <c r="J147" s="111" t="s">
        <v>1862</v>
      </c>
      <c r="K147" s="111" t="s">
        <v>1921</v>
      </c>
      <c r="L147" s="111" t="s">
        <v>1980</v>
      </c>
      <c r="M147" s="111" t="s">
        <v>2038</v>
      </c>
      <c r="N147" s="111" t="s">
        <v>2095</v>
      </c>
      <c r="O147" s="111" t="s">
        <v>2151</v>
      </c>
      <c r="P147" s="111" t="s">
        <v>2206</v>
      </c>
      <c r="Q147" s="111" t="s">
        <v>2260</v>
      </c>
      <c r="R147" s="111" t="s">
        <v>2313</v>
      </c>
      <c r="S147" s="111" t="s">
        <v>2364</v>
      </c>
      <c r="T147" s="111" t="s">
        <v>2415</v>
      </c>
      <c r="U147" s="111" t="s">
        <v>2465</v>
      </c>
      <c r="V147" s="111" t="s">
        <v>2513</v>
      </c>
      <c r="W147" s="111" t="s">
        <v>2561</v>
      </c>
      <c r="X147" s="111" t="s">
        <v>2607</v>
      </c>
      <c r="Y147" s="111" t="s">
        <v>2653</v>
      </c>
      <c r="Z147" s="111" t="s">
        <v>2698</v>
      </c>
      <c r="AA147" s="111" t="s">
        <v>2740</v>
      </c>
      <c r="AB147" s="111" t="s">
        <v>2782</v>
      </c>
      <c r="AC147" s="111" t="s">
        <v>2824</v>
      </c>
      <c r="AD147" s="111" t="s">
        <v>2865</v>
      </c>
      <c r="AE147" s="111" t="s">
        <v>2905</v>
      </c>
      <c r="AF147" s="111" t="s">
        <v>2944</v>
      </c>
      <c r="AG147" s="111" t="s">
        <v>2981</v>
      </c>
      <c r="AH147" s="111" t="s">
        <v>3018</v>
      </c>
      <c r="AI147" s="111" t="s">
        <v>3054</v>
      </c>
      <c r="AJ147" s="111" t="s">
        <v>3089</v>
      </c>
      <c r="AK147" s="111" t="s">
        <v>3123</v>
      </c>
      <c r="AL147" s="111" t="s">
        <v>3155</v>
      </c>
      <c r="AM147" s="111" t="s">
        <v>3187</v>
      </c>
      <c r="AN147" s="111" t="s">
        <v>3218</v>
      </c>
      <c r="AO147" s="111" t="s">
        <v>3248</v>
      </c>
      <c r="AP147" s="111" t="s">
        <v>3276</v>
      </c>
      <c r="AQ147" s="111" t="s">
        <v>3304</v>
      </c>
      <c r="AR147" s="111" t="s">
        <v>3331</v>
      </c>
      <c r="AS147" s="111" t="s">
        <v>3356</v>
      </c>
      <c r="AT147" s="111" t="s">
        <v>3381</v>
      </c>
      <c r="AU147" s="111" t="s">
        <v>3405</v>
      </c>
      <c r="AV147" s="111" t="s">
        <v>3428</v>
      </c>
      <c r="AW147" s="111" t="s">
        <v>3450</v>
      </c>
      <c r="AX147" s="111" t="s">
        <v>3471</v>
      </c>
      <c r="AY147" s="111" t="s">
        <v>3491</v>
      </c>
      <c r="AZ147" s="111" t="s">
        <v>3510</v>
      </c>
      <c r="BA147" s="111" t="s">
        <v>3528</v>
      </c>
      <c r="BB147" s="111" t="s">
        <v>3545</v>
      </c>
      <c r="BC147" s="111" t="s">
        <v>3560</v>
      </c>
      <c r="BD147" s="111" t="s">
        <v>3574</v>
      </c>
      <c r="BE147" s="111" t="s">
        <v>3588</v>
      </c>
      <c r="BF147" s="111" t="s">
        <v>3601</v>
      </c>
      <c r="BG147" s="111" t="s">
        <v>3613</v>
      </c>
      <c r="BH147" s="111" t="s">
        <v>3623</v>
      </c>
      <c r="BI147" s="111" t="s">
        <v>3633</v>
      </c>
      <c r="BJ147" s="111" t="s">
        <v>3642</v>
      </c>
      <c r="BK147" s="111" t="s">
        <v>3650</v>
      </c>
      <c r="BL147" s="111" t="s">
        <v>3657</v>
      </c>
      <c r="BM147" s="111" t="s">
        <v>3662</v>
      </c>
      <c r="BN147" s="111" t="s">
        <v>3667</v>
      </c>
      <c r="BO147" s="111" t="s">
        <v>3671</v>
      </c>
      <c r="BP147" s="110" t="s">
        <v>1282</v>
      </c>
      <c r="BQ147" s="111" t="s">
        <v>3676</v>
      </c>
      <c r="BR147" s="111" t="s">
        <v>3677</v>
      </c>
      <c r="BS147" s="111" t="s">
        <v>3671</v>
      </c>
      <c r="BT147" s="111" t="s">
        <v>3678</v>
      </c>
    </row>
    <row r="148" spans="1:72" ht="28.95" customHeight="1" x14ac:dyDescent="0.3">
      <c r="A148" s="103" t="s">
        <v>1279</v>
      </c>
      <c r="B148" s="111" t="s">
        <v>1349</v>
      </c>
      <c r="C148" s="111" t="s">
        <v>1417</v>
      </c>
      <c r="D148" s="111" t="s">
        <v>1484</v>
      </c>
      <c r="E148" s="111" t="s">
        <v>1550</v>
      </c>
      <c r="F148" s="111" t="s">
        <v>1614</v>
      </c>
      <c r="G148" s="111" t="s">
        <v>1678</v>
      </c>
      <c r="H148" s="111" t="s">
        <v>1741</v>
      </c>
      <c r="I148" s="111" t="s">
        <v>1802</v>
      </c>
      <c r="J148" s="111" t="s">
        <v>1863</v>
      </c>
      <c r="K148" s="111" t="s">
        <v>1922</v>
      </c>
      <c r="L148" s="111" t="s">
        <v>1981</v>
      </c>
      <c r="M148" s="111" t="s">
        <v>2039</v>
      </c>
      <c r="N148" s="111" t="s">
        <v>2096</v>
      </c>
      <c r="O148" s="111" t="s">
        <v>2152</v>
      </c>
      <c r="P148" s="111" t="s">
        <v>2207</v>
      </c>
      <c r="Q148" s="111" t="s">
        <v>2261</v>
      </c>
      <c r="R148" s="111" t="s">
        <v>2314</v>
      </c>
      <c r="S148" s="111" t="s">
        <v>2365</v>
      </c>
      <c r="T148" s="111" t="s">
        <v>2416</v>
      </c>
      <c r="U148" s="111" t="s">
        <v>2466</v>
      </c>
      <c r="V148" s="111" t="s">
        <v>2514</v>
      </c>
      <c r="W148" s="111" t="s">
        <v>2562</v>
      </c>
      <c r="X148" s="111" t="s">
        <v>2608</v>
      </c>
      <c r="Y148" s="111" t="s">
        <v>2654</v>
      </c>
      <c r="Z148" s="111" t="s">
        <v>2699</v>
      </c>
      <c r="AA148" s="111" t="s">
        <v>2741</v>
      </c>
      <c r="AB148" s="111" t="s">
        <v>2783</v>
      </c>
      <c r="AC148" s="111" t="s">
        <v>2825</v>
      </c>
      <c r="AD148" s="111" t="s">
        <v>2866</v>
      </c>
      <c r="AE148" s="111" t="s">
        <v>2906</v>
      </c>
      <c r="AF148" s="111" t="s">
        <v>2945</v>
      </c>
      <c r="AG148" s="111" t="s">
        <v>2982</v>
      </c>
      <c r="AH148" s="111" t="s">
        <v>3019</v>
      </c>
      <c r="AI148" s="111" t="s">
        <v>3055</v>
      </c>
      <c r="AJ148" s="111" t="s">
        <v>3090</v>
      </c>
      <c r="AK148" s="111" t="s">
        <v>3124</v>
      </c>
      <c r="AL148" s="111" t="s">
        <v>3156</v>
      </c>
      <c r="AM148" s="111" t="s">
        <v>3188</v>
      </c>
      <c r="AN148" s="111" t="s">
        <v>3219</v>
      </c>
      <c r="AO148" s="111" t="s">
        <v>3249</v>
      </c>
      <c r="AP148" s="111" t="s">
        <v>3277</v>
      </c>
      <c r="AQ148" s="111" t="s">
        <v>3305</v>
      </c>
      <c r="AR148" s="111" t="s">
        <v>3332</v>
      </c>
      <c r="AS148" s="111" t="s">
        <v>3357</v>
      </c>
      <c r="AT148" s="111" t="s">
        <v>3382</v>
      </c>
      <c r="AU148" s="111" t="s">
        <v>3406</v>
      </c>
      <c r="AV148" s="111" t="s">
        <v>3429</v>
      </c>
      <c r="AW148" s="111" t="s">
        <v>3451</v>
      </c>
      <c r="AX148" s="111" t="s">
        <v>3472</v>
      </c>
      <c r="AY148" s="111" t="s">
        <v>3492</v>
      </c>
      <c r="AZ148" s="111" t="s">
        <v>3511</v>
      </c>
      <c r="BA148" s="111" t="s">
        <v>3529</v>
      </c>
      <c r="BB148" s="111" t="s">
        <v>3546</v>
      </c>
      <c r="BC148" s="111" t="s">
        <v>3561</v>
      </c>
      <c r="BD148" s="111" t="s">
        <v>3575</v>
      </c>
      <c r="BE148" s="111" t="s">
        <v>3589</v>
      </c>
      <c r="BF148" s="111" t="s">
        <v>3602</v>
      </c>
      <c r="BG148" s="111" t="s">
        <v>3614</v>
      </c>
      <c r="BH148" s="111" t="s">
        <v>3624</v>
      </c>
      <c r="BI148" s="111" t="s">
        <v>3634</v>
      </c>
      <c r="BJ148" s="111" t="s">
        <v>3643</v>
      </c>
      <c r="BK148" s="111" t="s">
        <v>3651</v>
      </c>
      <c r="BL148" s="111" t="s">
        <v>3658</v>
      </c>
      <c r="BM148" s="111" t="s">
        <v>3663</v>
      </c>
      <c r="BN148" s="111" t="s">
        <v>3668</v>
      </c>
      <c r="BO148" s="111" t="s">
        <v>3672</v>
      </c>
      <c r="BP148" s="111" t="s">
        <v>3676</v>
      </c>
      <c r="BQ148" s="110" t="s">
        <v>1282</v>
      </c>
      <c r="BR148" s="111" t="s">
        <v>3679</v>
      </c>
      <c r="BS148" s="111" t="s">
        <v>3672</v>
      </c>
      <c r="BT148" s="111" t="s">
        <v>3680</v>
      </c>
    </row>
    <row r="149" spans="1:72" ht="28.95" customHeight="1" x14ac:dyDescent="0.3">
      <c r="A149" s="103" t="s">
        <v>1192</v>
      </c>
      <c r="B149" s="111" t="s">
        <v>1350</v>
      </c>
      <c r="C149" s="111" t="s">
        <v>1418</v>
      </c>
      <c r="D149" s="111" t="s">
        <v>1485</v>
      </c>
      <c r="E149" s="111" t="s">
        <v>1551</v>
      </c>
      <c r="F149" s="111" t="s">
        <v>1615</v>
      </c>
      <c r="G149" s="111" t="s">
        <v>1679</v>
      </c>
      <c r="H149" s="111" t="s">
        <v>1742</v>
      </c>
      <c r="I149" s="111" t="s">
        <v>1803</v>
      </c>
      <c r="J149" s="111" t="s">
        <v>1864</v>
      </c>
      <c r="K149" s="111" t="s">
        <v>1923</v>
      </c>
      <c r="L149" s="111" t="s">
        <v>1982</v>
      </c>
      <c r="M149" s="111" t="s">
        <v>2040</v>
      </c>
      <c r="N149" s="111" t="s">
        <v>2097</v>
      </c>
      <c r="O149" s="111" t="s">
        <v>2153</v>
      </c>
      <c r="P149" s="111" t="s">
        <v>2208</v>
      </c>
      <c r="Q149" s="111" t="s">
        <v>2262</v>
      </c>
      <c r="R149" s="111" t="s">
        <v>2315</v>
      </c>
      <c r="S149" s="111" t="s">
        <v>2366</v>
      </c>
      <c r="T149" s="111" t="s">
        <v>2417</v>
      </c>
      <c r="U149" s="111" t="s">
        <v>2467</v>
      </c>
      <c r="V149" s="111" t="s">
        <v>2515</v>
      </c>
      <c r="W149" s="111" t="s">
        <v>2563</v>
      </c>
      <c r="X149" s="111" t="s">
        <v>2609</v>
      </c>
      <c r="Y149" s="111" t="s">
        <v>2655</v>
      </c>
      <c r="Z149" s="111" t="s">
        <v>2700</v>
      </c>
      <c r="AA149" s="111" t="s">
        <v>2742</v>
      </c>
      <c r="AB149" s="111" t="s">
        <v>2784</v>
      </c>
      <c r="AC149" s="111" t="s">
        <v>2826</v>
      </c>
      <c r="AD149" s="111" t="s">
        <v>2867</v>
      </c>
      <c r="AE149" s="111" t="s">
        <v>2907</v>
      </c>
      <c r="AF149" s="111" t="s">
        <v>1448</v>
      </c>
      <c r="AG149" s="111" t="s">
        <v>2983</v>
      </c>
      <c r="AH149" s="111" t="s">
        <v>3020</v>
      </c>
      <c r="AI149" s="111" t="s">
        <v>3056</v>
      </c>
      <c r="AJ149" s="111" t="s">
        <v>3091</v>
      </c>
      <c r="AK149" s="111" t="s">
        <v>3125</v>
      </c>
      <c r="AL149" s="111" t="s">
        <v>3157</v>
      </c>
      <c r="AM149" s="111" t="s">
        <v>3189</v>
      </c>
      <c r="AN149" s="111" t="s">
        <v>3220</v>
      </c>
      <c r="AO149" s="111" t="s">
        <v>3250</v>
      </c>
      <c r="AP149" s="111" t="s">
        <v>3278</v>
      </c>
      <c r="AQ149" s="111" t="s">
        <v>3306</v>
      </c>
      <c r="AR149" s="111" t="s">
        <v>3333</v>
      </c>
      <c r="AS149" s="111" t="s">
        <v>3358</v>
      </c>
      <c r="AT149" s="111" t="s">
        <v>3383</v>
      </c>
      <c r="AU149" s="111" t="s">
        <v>3407</v>
      </c>
      <c r="AV149" s="111" t="s">
        <v>3430</v>
      </c>
      <c r="AW149" s="111" t="s">
        <v>3452</v>
      </c>
      <c r="AX149" s="111" t="s">
        <v>3473</v>
      </c>
      <c r="AY149" s="111" t="s">
        <v>3493</v>
      </c>
      <c r="AZ149" s="111" t="s">
        <v>3512</v>
      </c>
      <c r="BA149" s="111" t="s">
        <v>3530</v>
      </c>
      <c r="BB149" s="111" t="s">
        <v>3547</v>
      </c>
      <c r="BC149" s="111" t="s">
        <v>3562</v>
      </c>
      <c r="BD149" s="111" t="s">
        <v>3576</v>
      </c>
      <c r="BE149" s="111" t="s">
        <v>3590</v>
      </c>
      <c r="BF149" s="111" t="s">
        <v>3603</v>
      </c>
      <c r="BG149" s="111" t="s">
        <v>3615</v>
      </c>
      <c r="BH149" s="111" t="s">
        <v>3625</v>
      </c>
      <c r="BI149" s="111" t="s">
        <v>3635</v>
      </c>
      <c r="BJ149" s="111" t="s">
        <v>3644</v>
      </c>
      <c r="BK149" s="111" t="s">
        <v>3652</v>
      </c>
      <c r="BL149" s="111" t="s">
        <v>3659</v>
      </c>
      <c r="BM149" s="111" t="s">
        <v>3664</v>
      </c>
      <c r="BN149" s="111" t="s">
        <v>3669</v>
      </c>
      <c r="BO149" s="111" t="s">
        <v>3673</v>
      </c>
      <c r="BP149" s="111" t="s">
        <v>3677</v>
      </c>
      <c r="BQ149" s="111" t="s">
        <v>3679</v>
      </c>
      <c r="BR149" s="110" t="s">
        <v>1282</v>
      </c>
      <c r="BS149" s="111" t="s">
        <v>3673</v>
      </c>
      <c r="BT149" s="111" t="s">
        <v>3681</v>
      </c>
    </row>
    <row r="150" spans="1:72" ht="28.95" customHeight="1" x14ac:dyDescent="0.3">
      <c r="A150" s="103" t="s">
        <v>585</v>
      </c>
      <c r="B150" s="111" t="s">
        <v>1347</v>
      </c>
      <c r="C150" s="111" t="s">
        <v>1415</v>
      </c>
      <c r="D150" s="111" t="s">
        <v>1482</v>
      </c>
      <c r="E150" s="111" t="s">
        <v>1548</v>
      </c>
      <c r="F150" s="111" t="s">
        <v>1612</v>
      </c>
      <c r="G150" s="111" t="s">
        <v>1676</v>
      </c>
      <c r="H150" s="111" t="s">
        <v>1739</v>
      </c>
      <c r="I150" s="111" t="s">
        <v>1800</v>
      </c>
      <c r="J150" s="111" t="s">
        <v>1861</v>
      </c>
      <c r="K150" s="111" t="s">
        <v>1920</v>
      </c>
      <c r="L150" s="111" t="s">
        <v>1979</v>
      </c>
      <c r="M150" s="111" t="s">
        <v>2037</v>
      </c>
      <c r="N150" s="111" t="s">
        <v>2094</v>
      </c>
      <c r="O150" s="111" t="s">
        <v>2150</v>
      </c>
      <c r="P150" s="111" t="s">
        <v>2205</v>
      </c>
      <c r="Q150" s="111" t="s">
        <v>2259</v>
      </c>
      <c r="R150" s="111" t="s">
        <v>2312</v>
      </c>
      <c r="S150" s="111" t="s">
        <v>2363</v>
      </c>
      <c r="T150" s="111" t="s">
        <v>2414</v>
      </c>
      <c r="U150" s="111" t="s">
        <v>2464</v>
      </c>
      <c r="V150" s="111" t="s">
        <v>2512</v>
      </c>
      <c r="W150" s="111" t="s">
        <v>2560</v>
      </c>
      <c r="X150" s="111" t="s">
        <v>2606</v>
      </c>
      <c r="Y150" s="111" t="s">
        <v>2652</v>
      </c>
      <c r="Z150" s="111" t="s">
        <v>2697</v>
      </c>
      <c r="AA150" s="111" t="s">
        <v>2739</v>
      </c>
      <c r="AB150" s="111" t="s">
        <v>2781</v>
      </c>
      <c r="AC150" s="111" t="s">
        <v>2823</v>
      </c>
      <c r="AD150" s="111" t="s">
        <v>2864</v>
      </c>
      <c r="AE150" s="111" t="s">
        <v>2904</v>
      </c>
      <c r="AF150" s="111" t="s">
        <v>2943</v>
      </c>
      <c r="AG150" s="111" t="s">
        <v>2980</v>
      </c>
      <c r="AH150" s="111" t="s">
        <v>3017</v>
      </c>
      <c r="AI150" s="111" t="s">
        <v>3053</v>
      </c>
      <c r="AJ150" s="111" t="s">
        <v>3088</v>
      </c>
      <c r="AK150" s="111" t="s">
        <v>3122</v>
      </c>
      <c r="AL150" s="111" t="s">
        <v>3154</v>
      </c>
      <c r="AM150" s="111" t="s">
        <v>3186</v>
      </c>
      <c r="AN150" s="111" t="s">
        <v>3217</v>
      </c>
      <c r="AO150" s="111" t="s">
        <v>3247</v>
      </c>
      <c r="AP150" s="111" t="s">
        <v>3275</v>
      </c>
      <c r="AQ150" s="111" t="s">
        <v>3303</v>
      </c>
      <c r="AR150" s="111" t="s">
        <v>3330</v>
      </c>
      <c r="AS150" s="111" t="s">
        <v>3355</v>
      </c>
      <c r="AT150" s="111" t="s">
        <v>3380</v>
      </c>
      <c r="AU150" s="111" t="s">
        <v>3404</v>
      </c>
      <c r="AV150" s="111" t="s">
        <v>3427</v>
      </c>
      <c r="AW150" s="111" t="s">
        <v>3449</v>
      </c>
      <c r="AX150" s="111" t="s">
        <v>3470</v>
      </c>
      <c r="AY150" s="111" t="s">
        <v>3490</v>
      </c>
      <c r="AZ150" s="111" t="s">
        <v>3509</v>
      </c>
      <c r="BA150" s="111" t="s">
        <v>3527</v>
      </c>
      <c r="BB150" s="111" t="s">
        <v>3544</v>
      </c>
      <c r="BC150" s="111" t="s">
        <v>3559</v>
      </c>
      <c r="BD150" s="111" t="s">
        <v>3573</v>
      </c>
      <c r="BE150" s="111" t="s">
        <v>3587</v>
      </c>
      <c r="BF150" s="111" t="s">
        <v>3600</v>
      </c>
      <c r="BG150" s="111" t="s">
        <v>3612</v>
      </c>
      <c r="BH150" s="111" t="s">
        <v>3622</v>
      </c>
      <c r="BI150" s="111" t="s">
        <v>3632</v>
      </c>
      <c r="BJ150" s="111" t="s">
        <v>3641</v>
      </c>
      <c r="BK150" s="111" t="s">
        <v>3649</v>
      </c>
      <c r="BL150" s="111" t="s">
        <v>3656</v>
      </c>
      <c r="BM150" s="111" t="s">
        <v>3661</v>
      </c>
      <c r="BN150" s="111" t="s">
        <v>3666</v>
      </c>
      <c r="BO150" s="111" t="s">
        <v>3674</v>
      </c>
      <c r="BP150" s="111" t="s">
        <v>3671</v>
      </c>
      <c r="BQ150" s="111" t="s">
        <v>3672</v>
      </c>
      <c r="BR150" s="111" t="s">
        <v>3673</v>
      </c>
      <c r="BS150" s="110" t="s">
        <v>1282</v>
      </c>
      <c r="BT150" s="111" t="s">
        <v>3675</v>
      </c>
    </row>
    <row r="151" spans="1:72" ht="28.95" customHeight="1" x14ac:dyDescent="0.3">
      <c r="A151" s="103" t="s">
        <v>586</v>
      </c>
      <c r="B151" s="111" t="s">
        <v>1351</v>
      </c>
      <c r="C151" s="111" t="s">
        <v>1419</v>
      </c>
      <c r="D151" s="111" t="s">
        <v>1486</v>
      </c>
      <c r="E151" s="111" t="s">
        <v>1552</v>
      </c>
      <c r="F151" s="111" t="s">
        <v>1616</v>
      </c>
      <c r="G151" s="111" t="s">
        <v>1680</v>
      </c>
      <c r="H151" s="111" t="s">
        <v>1743</v>
      </c>
      <c r="I151" s="111" t="s">
        <v>1804</v>
      </c>
      <c r="J151" s="111" t="s">
        <v>1865</v>
      </c>
      <c r="K151" s="111" t="s">
        <v>1924</v>
      </c>
      <c r="L151" s="111" t="s">
        <v>1983</v>
      </c>
      <c r="M151" s="111" t="s">
        <v>2041</v>
      </c>
      <c r="N151" s="111" t="s">
        <v>2098</v>
      </c>
      <c r="O151" s="111" t="s">
        <v>2154</v>
      </c>
      <c r="P151" s="111" t="s">
        <v>2209</v>
      </c>
      <c r="Q151" s="111" t="s">
        <v>2263</v>
      </c>
      <c r="R151" s="111" t="s">
        <v>2316</v>
      </c>
      <c r="S151" s="111" t="s">
        <v>2367</v>
      </c>
      <c r="T151" s="111" t="s">
        <v>2418</v>
      </c>
      <c r="U151" s="111" t="s">
        <v>2468</v>
      </c>
      <c r="V151" s="111" t="s">
        <v>2516</v>
      </c>
      <c r="W151" s="111" t="s">
        <v>2564</v>
      </c>
      <c r="X151" s="111" t="s">
        <v>2610</v>
      </c>
      <c r="Y151" s="111" t="s">
        <v>2656</v>
      </c>
      <c r="Z151" s="111" t="s">
        <v>2701</v>
      </c>
      <c r="AA151" s="111" t="s">
        <v>2743</v>
      </c>
      <c r="AB151" s="111" t="s">
        <v>2785</v>
      </c>
      <c r="AC151" s="111" t="s">
        <v>2827</v>
      </c>
      <c r="AD151" s="111" t="s">
        <v>2868</v>
      </c>
      <c r="AE151" s="111" t="s">
        <v>2908</v>
      </c>
      <c r="AF151" s="111" t="s">
        <v>2946</v>
      </c>
      <c r="AG151" s="111" t="s">
        <v>2984</v>
      </c>
      <c r="AH151" s="111" t="s">
        <v>3021</v>
      </c>
      <c r="AI151" s="111" t="s">
        <v>3057</v>
      </c>
      <c r="AJ151" s="111" t="s">
        <v>3092</v>
      </c>
      <c r="AK151" s="111" t="s">
        <v>3126</v>
      </c>
      <c r="AL151" s="111" t="s">
        <v>3158</v>
      </c>
      <c r="AM151" s="111" t="s">
        <v>3190</v>
      </c>
      <c r="AN151" s="111" t="s">
        <v>3221</v>
      </c>
      <c r="AO151" s="111" t="s">
        <v>3251</v>
      </c>
      <c r="AP151" s="111" t="s">
        <v>3279</v>
      </c>
      <c r="AQ151" s="111" t="s">
        <v>3307</v>
      </c>
      <c r="AR151" s="111" t="s">
        <v>3334</v>
      </c>
      <c r="AS151" s="111" t="s">
        <v>3359</v>
      </c>
      <c r="AT151" s="111" t="s">
        <v>3384</v>
      </c>
      <c r="AU151" s="111" t="s">
        <v>3408</v>
      </c>
      <c r="AV151" s="111" t="s">
        <v>3431</v>
      </c>
      <c r="AW151" s="111" t="s">
        <v>3453</v>
      </c>
      <c r="AX151" s="111" t="s">
        <v>3474</v>
      </c>
      <c r="AY151" s="111" t="s">
        <v>3494</v>
      </c>
      <c r="AZ151" s="111" t="s">
        <v>3513</v>
      </c>
      <c r="BA151" s="111" t="s">
        <v>3531</v>
      </c>
      <c r="BB151" s="111" t="s">
        <v>3548</v>
      </c>
      <c r="BC151" s="111" t="s">
        <v>3563</v>
      </c>
      <c r="BD151" s="111" t="s">
        <v>3577</v>
      </c>
      <c r="BE151" s="111" t="s">
        <v>3591</v>
      </c>
      <c r="BF151" s="111" t="s">
        <v>3604</v>
      </c>
      <c r="BG151" s="111" t="s">
        <v>3616</v>
      </c>
      <c r="BH151" s="111" t="s">
        <v>3626</v>
      </c>
      <c r="BI151" s="111" t="s">
        <v>3636</v>
      </c>
      <c r="BJ151" s="111" t="s">
        <v>3645</v>
      </c>
      <c r="BK151" s="111" t="s">
        <v>3653</v>
      </c>
      <c r="BL151" s="111" t="s">
        <v>3660</v>
      </c>
      <c r="BM151" s="111" t="s">
        <v>3665</v>
      </c>
      <c r="BN151" s="111" t="s">
        <v>3670</v>
      </c>
      <c r="BO151" s="111" t="s">
        <v>3675</v>
      </c>
      <c r="BP151" s="111" t="s">
        <v>3678</v>
      </c>
      <c r="BQ151" s="111" t="s">
        <v>3680</v>
      </c>
      <c r="BR151" s="111" t="s">
        <v>3681</v>
      </c>
      <c r="BS151" s="111" t="s">
        <v>3675</v>
      </c>
      <c r="BT151" s="110" t="s">
        <v>1282</v>
      </c>
    </row>
  </sheetData>
  <mergeCells count="3">
    <mergeCell ref="A1:BT1"/>
    <mergeCell ref="A5:G5"/>
    <mergeCell ref="A79:BT79"/>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3E2CF0-363E-469E-9352-53CEBA5FFE0D}">
  <dimension ref="A1:AJ156"/>
  <sheetViews>
    <sheetView topLeftCell="A146" zoomScale="120" zoomScaleNormal="120" workbookViewId="0">
      <selection activeCell="AD20" sqref="AD20"/>
    </sheetView>
  </sheetViews>
  <sheetFormatPr defaultRowHeight="14.4" x14ac:dyDescent="0.3"/>
  <cols>
    <col min="1" max="1" width="4.6640625" customWidth="1"/>
    <col min="8" max="8" width="4.5546875" customWidth="1"/>
    <col min="15" max="15" width="4.5546875" customWidth="1"/>
    <col min="22" max="22" width="4.5546875" customWidth="1"/>
    <col min="29" max="29" width="4.5546875" customWidth="1"/>
  </cols>
  <sheetData>
    <row r="1" spans="1:36" s="86" customFormat="1" ht="22.95" customHeight="1" x14ac:dyDescent="0.3">
      <c r="A1" s="85"/>
      <c r="B1" s="4" t="s">
        <v>946</v>
      </c>
      <c r="C1" s="85"/>
      <c r="D1" s="85"/>
      <c r="E1" s="85"/>
      <c r="F1" s="85"/>
      <c r="G1" s="85"/>
      <c r="H1" s="85"/>
      <c r="I1" s="85"/>
      <c r="J1" s="85"/>
      <c r="K1" s="208" t="s">
        <v>4056</v>
      </c>
      <c r="L1" s="85"/>
      <c r="M1" s="85"/>
      <c r="N1" s="85"/>
      <c r="O1" s="85"/>
      <c r="P1" s="85"/>
      <c r="Q1" s="85"/>
      <c r="R1" s="85"/>
      <c r="S1" s="85"/>
      <c r="T1" s="85"/>
      <c r="U1" s="85"/>
      <c r="V1" s="85"/>
      <c r="W1" s="85"/>
      <c r="X1" s="85"/>
      <c r="Y1" s="85"/>
      <c r="Z1" s="85"/>
      <c r="AA1" s="85"/>
      <c r="AB1" s="85"/>
      <c r="AC1" s="85"/>
      <c r="AD1" s="85"/>
      <c r="AE1" s="85"/>
      <c r="AF1" s="85"/>
      <c r="AG1" s="85"/>
      <c r="AH1" s="85"/>
      <c r="AI1" s="85"/>
      <c r="AJ1" s="85"/>
    </row>
    <row r="3" spans="1:36" x14ac:dyDescent="0.3">
      <c r="B3" s="1" t="s">
        <v>947</v>
      </c>
    </row>
    <row r="22" spans="2:2" x14ac:dyDescent="0.3">
      <c r="B22" s="1" t="s">
        <v>948</v>
      </c>
    </row>
    <row r="41" spans="2:2" x14ac:dyDescent="0.3">
      <c r="B41" s="1" t="s">
        <v>949</v>
      </c>
    </row>
    <row r="60" spans="2:2" x14ac:dyDescent="0.3">
      <c r="B60" s="1" t="s">
        <v>950</v>
      </c>
    </row>
    <row r="79" spans="2:2" x14ac:dyDescent="0.3">
      <c r="B79" s="1" t="s">
        <v>951</v>
      </c>
    </row>
    <row r="82" spans="30:30" x14ac:dyDescent="0.3">
      <c r="AD82" s="95"/>
    </row>
    <row r="99" spans="2:2" x14ac:dyDescent="0.3">
      <c r="B99" s="1" t="s">
        <v>952</v>
      </c>
    </row>
    <row r="118" spans="2:2" x14ac:dyDescent="0.3">
      <c r="B118" s="1" t="s">
        <v>955</v>
      </c>
    </row>
    <row r="137" spans="2:2" x14ac:dyDescent="0.3">
      <c r="B137" s="1" t="s">
        <v>953</v>
      </c>
    </row>
    <row r="156" spans="2:2" x14ac:dyDescent="0.3">
      <c r="B156" s="1" t="s">
        <v>954</v>
      </c>
    </row>
  </sheetData>
  <hyperlinks>
    <hyperlink ref="K1" location="'MAIN STEPS '!A1" display="CLICK HERE" xr:uid="{B4FD47F6-27EC-44E6-9813-42830B896ECE}"/>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800EA9-53D4-413B-9D87-47BB8F72982B}">
  <dimension ref="A1:BU76"/>
  <sheetViews>
    <sheetView workbookViewId="0">
      <pane xSplit="2" ySplit="5" topLeftCell="C20" activePane="bottomRight" state="frozen"/>
      <selection pane="topRight" activeCell="C1" sqref="C1"/>
      <selection pane="bottomLeft" activeCell="A5" sqref="A5"/>
      <selection pane="bottomRight" activeCell="B32" sqref="B32"/>
    </sheetView>
  </sheetViews>
  <sheetFormatPr defaultColWidth="8.88671875" defaultRowHeight="14.4" x14ac:dyDescent="0.3"/>
  <cols>
    <col min="1" max="1" width="11" style="100" customWidth="1"/>
    <col min="2" max="2" width="21.109375" style="100" bestFit="1" customWidth="1"/>
    <col min="3" max="6" width="9.6640625" style="100" customWidth="1"/>
    <col min="7" max="7" width="8.44140625" style="100" hidden="1" customWidth="1"/>
    <col min="8" max="8" width="9" style="100" hidden="1" customWidth="1"/>
    <col min="9" max="12" width="9.44140625" style="100" hidden="1" customWidth="1"/>
    <col min="13" max="13" width="8.5546875" style="100" hidden="1" customWidth="1"/>
    <col min="14" max="16" width="9" style="100" hidden="1" customWidth="1"/>
    <col min="17" max="17" width="9.6640625" style="100" customWidth="1"/>
    <col min="18" max="23" width="9.6640625" style="121" hidden="1" customWidth="1"/>
    <col min="24" max="50" width="9.6640625" style="100" customWidth="1"/>
    <col min="51" max="61" width="9.6640625" style="121" hidden="1" customWidth="1"/>
    <col min="62" max="73" width="9.6640625" style="100" customWidth="1"/>
    <col min="74" max="16384" width="8.88671875" style="100"/>
  </cols>
  <sheetData>
    <row r="1" spans="1:73" s="174" customFormat="1" x14ac:dyDescent="0.3">
      <c r="B1" s="208" t="s">
        <v>4056</v>
      </c>
      <c r="R1" s="121"/>
      <c r="S1" s="121"/>
      <c r="T1" s="121"/>
      <c r="U1" s="121"/>
      <c r="V1" s="121"/>
      <c r="W1" s="121"/>
      <c r="AY1" s="121"/>
      <c r="AZ1" s="121"/>
      <c r="BA1" s="121"/>
      <c r="BB1" s="121"/>
      <c r="BC1" s="121"/>
      <c r="BD1" s="121"/>
      <c r="BE1" s="121"/>
      <c r="BF1" s="121"/>
      <c r="BG1" s="121"/>
      <c r="BH1" s="121"/>
      <c r="BI1" s="121"/>
    </row>
    <row r="2" spans="1:73" s="115" customFormat="1" ht="91.95" customHeight="1" x14ac:dyDescent="0.3">
      <c r="A2" s="112" t="s">
        <v>284</v>
      </c>
      <c r="B2" s="112" t="s">
        <v>387</v>
      </c>
      <c r="C2" s="112" t="s">
        <v>234</v>
      </c>
      <c r="D2" s="112" t="s">
        <v>157</v>
      </c>
      <c r="E2" s="113" t="s">
        <v>142</v>
      </c>
      <c r="F2" s="112" t="s">
        <v>158</v>
      </c>
      <c r="G2" s="112" t="s">
        <v>159</v>
      </c>
      <c r="H2" s="112" t="s">
        <v>160</v>
      </c>
      <c r="I2" s="112" t="s">
        <v>161</v>
      </c>
      <c r="J2" s="112" t="s">
        <v>162</v>
      </c>
      <c r="K2" s="112" t="s">
        <v>163</v>
      </c>
      <c r="L2" s="112" t="s">
        <v>164</v>
      </c>
      <c r="M2" s="112" t="s">
        <v>165</v>
      </c>
      <c r="N2" s="112" t="s">
        <v>166</v>
      </c>
      <c r="O2" s="112" t="s">
        <v>167</v>
      </c>
      <c r="P2" s="112" t="s">
        <v>168</v>
      </c>
      <c r="Q2" s="112" t="s">
        <v>169</v>
      </c>
      <c r="R2" s="114" t="s">
        <v>170</v>
      </c>
      <c r="S2" s="114" t="s">
        <v>171</v>
      </c>
      <c r="T2" s="114" t="s">
        <v>172</v>
      </c>
      <c r="U2" s="114" t="s">
        <v>173</v>
      </c>
      <c r="V2" s="114" t="s">
        <v>1189</v>
      </c>
      <c r="W2" s="114" t="s">
        <v>175</v>
      </c>
      <c r="X2" s="112" t="s">
        <v>176</v>
      </c>
      <c r="Y2" s="112" t="s">
        <v>177</v>
      </c>
      <c r="Z2" s="112" t="s">
        <v>178</v>
      </c>
      <c r="AA2" s="112" t="s">
        <v>179</v>
      </c>
      <c r="AB2" s="112" t="s">
        <v>180</v>
      </c>
      <c r="AC2" s="112" t="s">
        <v>587</v>
      </c>
      <c r="AD2" s="112" t="s">
        <v>183</v>
      </c>
      <c r="AE2" s="112" t="s">
        <v>185</v>
      </c>
      <c r="AF2" s="112" t="s">
        <v>186</v>
      </c>
      <c r="AG2" s="112" t="s">
        <v>187</v>
      </c>
      <c r="AH2" s="112" t="s">
        <v>188</v>
      </c>
      <c r="AI2" s="112" t="s">
        <v>189</v>
      </c>
      <c r="AJ2" s="112" t="s">
        <v>190</v>
      </c>
      <c r="AK2" s="112" t="s">
        <v>193</v>
      </c>
      <c r="AL2" s="112" t="s">
        <v>194</v>
      </c>
      <c r="AM2" s="112" t="s">
        <v>195</v>
      </c>
      <c r="AN2" s="112" t="s">
        <v>196</v>
      </c>
      <c r="AO2" s="112" t="s">
        <v>197</v>
      </c>
      <c r="AP2" s="112" t="s">
        <v>1188</v>
      </c>
      <c r="AQ2" s="112" t="s">
        <v>1187</v>
      </c>
      <c r="AR2" s="112" t="s">
        <v>199</v>
      </c>
      <c r="AS2" s="112" t="s">
        <v>198</v>
      </c>
      <c r="AT2" s="112" t="s">
        <v>203</v>
      </c>
      <c r="AU2" s="112" t="s">
        <v>200</v>
      </c>
      <c r="AV2" s="112" t="s">
        <v>201</v>
      </c>
      <c r="AW2" s="112" t="s">
        <v>1266</v>
      </c>
      <c r="AX2" s="112" t="s">
        <v>202</v>
      </c>
      <c r="AY2" s="114" t="s">
        <v>247</v>
      </c>
      <c r="AZ2" s="114" t="s">
        <v>235</v>
      </c>
      <c r="BA2" s="114" t="s">
        <v>236</v>
      </c>
      <c r="BB2" s="114" t="s">
        <v>237</v>
      </c>
      <c r="BC2" s="114" t="s">
        <v>238</v>
      </c>
      <c r="BD2" s="114" t="s">
        <v>239</v>
      </c>
      <c r="BE2" s="114" t="s">
        <v>240</v>
      </c>
      <c r="BF2" s="114" t="s">
        <v>241</v>
      </c>
      <c r="BG2" s="114" t="s">
        <v>242</v>
      </c>
      <c r="BH2" s="114" t="s">
        <v>243</v>
      </c>
      <c r="BI2" s="114" t="s">
        <v>244</v>
      </c>
      <c r="BJ2" s="112" t="s">
        <v>245</v>
      </c>
      <c r="BK2" s="113" t="s">
        <v>246</v>
      </c>
      <c r="BL2" s="112" t="s">
        <v>249</v>
      </c>
      <c r="BM2" s="112" t="s">
        <v>1191</v>
      </c>
      <c r="BN2" s="112" t="s">
        <v>254</v>
      </c>
      <c r="BO2" s="112" t="s">
        <v>589</v>
      </c>
      <c r="BP2" s="112" t="s">
        <v>256</v>
      </c>
      <c r="BQ2" s="112" t="s">
        <v>1190</v>
      </c>
      <c r="BR2" s="112" t="s">
        <v>1279</v>
      </c>
      <c r="BS2" s="112" t="s">
        <v>1192</v>
      </c>
      <c r="BT2" s="112" t="s">
        <v>585</v>
      </c>
      <c r="BU2" s="112" t="s">
        <v>586</v>
      </c>
    </row>
    <row r="3" spans="1:73" s="118" customFormat="1" ht="12.6" x14ac:dyDescent="0.25">
      <c r="A3" s="116" t="s">
        <v>291</v>
      </c>
      <c r="B3" s="116"/>
      <c r="C3" s="116">
        <v>7.1429366999999997E-3</v>
      </c>
      <c r="D3" s="116">
        <v>6261.1357142999996</v>
      </c>
      <c r="E3" s="116">
        <v>0.2214285714</v>
      </c>
      <c r="F3" s="116">
        <v>4.5017142857000003</v>
      </c>
      <c r="G3" s="116">
        <v>19511.221429000001</v>
      </c>
      <c r="H3" s="116">
        <v>0.14860266189999999</v>
      </c>
      <c r="I3" s="116">
        <v>0.1226273009</v>
      </c>
      <c r="J3" s="116">
        <v>0.4432880938</v>
      </c>
      <c r="K3" s="116">
        <v>0.1257388931</v>
      </c>
      <c r="L3" s="116">
        <v>0.15971500790000001</v>
      </c>
      <c r="M3" s="116">
        <v>2.49795594E-2</v>
      </c>
      <c r="N3" s="116">
        <v>0.20210400009999999</v>
      </c>
      <c r="O3" s="116">
        <v>0.29853565850000002</v>
      </c>
      <c r="P3" s="116">
        <v>0.33934031889999999</v>
      </c>
      <c r="Q3" s="116">
        <v>0.15974031480000001</v>
      </c>
      <c r="R3" s="117">
        <v>2.8360852999999998E-2</v>
      </c>
      <c r="S3" s="117">
        <v>1.09338189E-2</v>
      </c>
      <c r="T3" s="117">
        <v>0.37453865240000001</v>
      </c>
      <c r="U3" s="117">
        <v>0.46990689489999998</v>
      </c>
      <c r="V3" s="117">
        <v>4.5847026499999999E-2</v>
      </c>
      <c r="W3" s="117">
        <v>7.0246481999999999E-2</v>
      </c>
      <c r="X3" s="116">
        <v>0.37725248459999999</v>
      </c>
      <c r="Y3" s="116">
        <v>0.34122268109999998</v>
      </c>
      <c r="Z3" s="116">
        <v>9.5671600000000001E-5</v>
      </c>
      <c r="AA3" s="116">
        <v>0.2813605401</v>
      </c>
      <c r="AB3" s="116">
        <v>0.2230486082</v>
      </c>
      <c r="AC3" s="116">
        <v>0.31025491519999998</v>
      </c>
      <c r="AD3" s="116">
        <v>0.46670635059999999</v>
      </c>
      <c r="AE3" s="116">
        <v>0.30119043350000002</v>
      </c>
      <c r="AF3" s="116">
        <v>0.29673490349999998</v>
      </c>
      <c r="AG3" s="116">
        <v>0.16552236679999999</v>
      </c>
      <c r="AH3" s="116">
        <v>0.14302622949999999</v>
      </c>
      <c r="AI3" s="116">
        <v>9.3486813299999999E-2</v>
      </c>
      <c r="AJ3" s="116">
        <v>2.4916428571</v>
      </c>
      <c r="AK3" s="116">
        <v>0.1562885342</v>
      </c>
      <c r="AL3" s="116">
        <v>3.09543252E-2</v>
      </c>
      <c r="AM3" s="116">
        <v>0.1744684635</v>
      </c>
      <c r="AN3" s="116">
        <v>0.1114204661</v>
      </c>
      <c r="AO3" s="116">
        <v>0.51163391920000001</v>
      </c>
      <c r="AP3" s="116">
        <v>0.44217746390000001</v>
      </c>
      <c r="AQ3" s="116">
        <v>0.54258824439999997</v>
      </c>
      <c r="AR3" s="116">
        <v>16.904285714</v>
      </c>
      <c r="AS3" s="116">
        <v>55248.492856999997</v>
      </c>
      <c r="AT3" s="116">
        <v>0.16927797450000001</v>
      </c>
      <c r="AU3" s="116">
        <v>0.2105231444</v>
      </c>
      <c r="AV3" s="116">
        <v>0.30193525850000003</v>
      </c>
      <c r="AW3" s="116">
        <v>0.5124584029</v>
      </c>
      <c r="AX3" s="116">
        <v>0.31839155959999998</v>
      </c>
      <c r="AY3" s="117">
        <v>3.10329661E-2</v>
      </c>
      <c r="AZ3" s="117">
        <v>0.11003073870000001</v>
      </c>
      <c r="BA3" s="117">
        <v>0.16979525500000001</v>
      </c>
      <c r="BB3" s="117">
        <v>7.5029020799999999E-2</v>
      </c>
      <c r="BC3" s="117">
        <v>5.65985512E-2</v>
      </c>
      <c r="BD3" s="117">
        <v>0.12947715700000001</v>
      </c>
      <c r="BE3" s="117">
        <v>5.4637709E-2</v>
      </c>
      <c r="BF3" s="117">
        <v>0.23368950529999999</v>
      </c>
      <c r="BG3" s="117">
        <v>9.3184641799999995E-2</v>
      </c>
      <c r="BH3" s="117">
        <v>5.4729992000000002E-3</v>
      </c>
      <c r="BI3" s="117">
        <v>4.08691214E-2</v>
      </c>
      <c r="BJ3" s="116">
        <v>0.53896988050000005</v>
      </c>
      <c r="BK3" s="116">
        <v>0.46084778510000002</v>
      </c>
      <c r="BL3" s="116">
        <v>8.6343830100000005E-2</v>
      </c>
      <c r="BM3" s="116">
        <v>0.1143661935</v>
      </c>
      <c r="BN3" s="116">
        <v>2.9402069400000001E-2</v>
      </c>
      <c r="BO3" s="116">
        <v>3.3057679399999998E-2</v>
      </c>
      <c r="BP3" s="116">
        <v>0.52005335909999995</v>
      </c>
      <c r="BQ3" s="116">
        <v>0.1069049227</v>
      </c>
      <c r="BR3" s="116">
        <v>6.7963107800000006E-2</v>
      </c>
      <c r="BS3" s="116">
        <v>3.09081828E-2</v>
      </c>
      <c r="BT3" s="116">
        <v>0.52005335909999995</v>
      </c>
      <c r="BU3" s="116">
        <v>0.46485644469999998</v>
      </c>
    </row>
    <row r="4" spans="1:73" s="118" customFormat="1" ht="12.6" x14ac:dyDescent="0.25">
      <c r="A4" s="116" t="s">
        <v>292</v>
      </c>
      <c r="B4" s="116"/>
      <c r="C4" s="116">
        <v>7.2866809999999997E-3</v>
      </c>
      <c r="D4" s="116">
        <v>4840.3590749000005</v>
      </c>
      <c r="E4" s="116">
        <v>0.4166992108</v>
      </c>
      <c r="F4" s="116">
        <v>4.5446651376</v>
      </c>
      <c r="G4" s="116">
        <v>10033.589222000001</v>
      </c>
      <c r="H4" s="116">
        <v>3.6950865100000001E-2</v>
      </c>
      <c r="I4" s="116">
        <v>2.53229926E-2</v>
      </c>
      <c r="J4" s="116">
        <v>6.7610761399999997E-2</v>
      </c>
      <c r="K4" s="116">
        <v>1.88367872E-2</v>
      </c>
      <c r="L4" s="116">
        <v>4.2212799099999997E-2</v>
      </c>
      <c r="M4" s="116">
        <v>1.2402941799999999E-2</v>
      </c>
      <c r="N4" s="116">
        <v>4.7199155700000002E-2</v>
      </c>
      <c r="O4" s="116">
        <v>8.2846886199999997E-2</v>
      </c>
      <c r="P4" s="116">
        <v>3.4979630800000001E-2</v>
      </c>
      <c r="Q4" s="116">
        <v>4.2374539599999997E-2</v>
      </c>
      <c r="R4" s="117">
        <v>3.9335393699999999E-2</v>
      </c>
      <c r="S4" s="117">
        <v>3.9737108000000004E-3</v>
      </c>
      <c r="T4" s="117">
        <v>8.63194568E-2</v>
      </c>
      <c r="U4" s="117">
        <v>0.1369258059</v>
      </c>
      <c r="V4" s="117">
        <v>1.9046694400000001E-2</v>
      </c>
      <c r="W4" s="117">
        <v>8.8019372900000004E-2</v>
      </c>
      <c r="X4" s="116">
        <v>0.2362581728</v>
      </c>
      <c r="Y4" s="116">
        <v>0.19940859480000001</v>
      </c>
      <c r="Z4" s="116">
        <v>3.4368030000000001E-4</v>
      </c>
      <c r="AA4" s="116">
        <v>0.19134212680000001</v>
      </c>
      <c r="AB4" s="116">
        <v>5.2391295499999997E-2</v>
      </c>
      <c r="AC4" s="116">
        <v>0.12757870330000001</v>
      </c>
      <c r="AD4" s="116">
        <v>0.16861568939999999</v>
      </c>
      <c r="AE4" s="116">
        <v>0.101274639</v>
      </c>
      <c r="AF4" s="116">
        <v>3.0480872400000001E-2</v>
      </c>
      <c r="AG4" s="116">
        <v>3.5314729599999997E-2</v>
      </c>
      <c r="AH4" s="116">
        <v>4.5462475699999998E-2</v>
      </c>
      <c r="AI4" s="116">
        <v>5.0914982999999997E-2</v>
      </c>
      <c r="AJ4" s="116">
        <v>0.39518251989999997</v>
      </c>
      <c r="AK4" s="116">
        <v>6.0130193399999997E-2</v>
      </c>
      <c r="AL4" s="116">
        <v>2.4440495E-2</v>
      </c>
      <c r="AM4" s="116">
        <v>8.7422115100000003E-2</v>
      </c>
      <c r="AN4" s="116">
        <v>3.09060881E-2</v>
      </c>
      <c r="AO4" s="116">
        <v>0.1416774241</v>
      </c>
      <c r="AP4" s="116">
        <v>0.13501127660000001</v>
      </c>
      <c r="AQ4" s="116">
        <v>0.1330548463</v>
      </c>
      <c r="AR4" s="116">
        <v>6.7130268658999999</v>
      </c>
      <c r="AS4" s="116">
        <v>38738.594546</v>
      </c>
      <c r="AT4" s="116">
        <v>6.0570558099999998E-2</v>
      </c>
      <c r="AU4" s="116">
        <v>5.3819821599999998E-2</v>
      </c>
      <c r="AV4" s="116">
        <v>4.5886043500000001E-2</v>
      </c>
      <c r="AW4" s="116">
        <v>9.0855290899999996E-2</v>
      </c>
      <c r="AX4" s="116">
        <v>0.12132956289999999</v>
      </c>
      <c r="AY4" s="117">
        <v>1.2179108900000001E-2</v>
      </c>
      <c r="AZ4" s="117">
        <v>4.3644955999999999E-2</v>
      </c>
      <c r="BA4" s="117">
        <v>2.6489100799999998E-2</v>
      </c>
      <c r="BB4" s="117">
        <v>2.6587315100000002E-2</v>
      </c>
      <c r="BC4" s="117">
        <v>1.52644501E-2</v>
      </c>
      <c r="BD4" s="117">
        <v>3.9003568400000001E-2</v>
      </c>
      <c r="BE4" s="117">
        <v>3.5874277199999999E-2</v>
      </c>
      <c r="BF4" s="117">
        <v>4.9846751299999999E-2</v>
      </c>
      <c r="BG4" s="117">
        <v>5.1800641699999997E-2</v>
      </c>
      <c r="BH4" s="117">
        <v>3.0228146000000002E-3</v>
      </c>
      <c r="BI4" s="117">
        <v>3.4340966299999998E-2</v>
      </c>
      <c r="BJ4" s="116">
        <v>0.12863666949999999</v>
      </c>
      <c r="BK4" s="116">
        <v>0.1287934003</v>
      </c>
      <c r="BL4" s="116">
        <v>7.6114684799999999E-2</v>
      </c>
      <c r="BM4" s="116">
        <v>0.1340834652</v>
      </c>
      <c r="BN4" s="116">
        <v>2.5995550199999998E-2</v>
      </c>
      <c r="BO4" s="116">
        <v>1.1529000100000001E-2</v>
      </c>
      <c r="BP4" s="116">
        <v>0.21809669400000001</v>
      </c>
      <c r="BQ4" s="116">
        <v>0.10693507570000001</v>
      </c>
      <c r="BR4" s="116">
        <v>5.0083962900000001E-2</v>
      </c>
      <c r="BS4" s="116">
        <v>3.2214619600000001E-2</v>
      </c>
      <c r="BT4" s="116">
        <v>0.21809669400000001</v>
      </c>
      <c r="BU4" s="116">
        <v>0.21959300009999999</v>
      </c>
    </row>
    <row r="5" spans="1:73" s="118" customFormat="1" ht="12.6" x14ac:dyDescent="0.25">
      <c r="A5" s="116" t="s">
        <v>285</v>
      </c>
      <c r="B5" s="116"/>
      <c r="C5" s="116">
        <v>140</v>
      </c>
      <c r="D5" s="116">
        <v>140</v>
      </c>
      <c r="E5" s="116">
        <v>140</v>
      </c>
      <c r="F5" s="116">
        <v>140</v>
      </c>
      <c r="G5" s="116">
        <v>140</v>
      </c>
      <c r="H5" s="116">
        <v>140</v>
      </c>
      <c r="I5" s="116">
        <v>140</v>
      </c>
      <c r="J5" s="116">
        <v>140</v>
      </c>
      <c r="K5" s="116">
        <v>140</v>
      </c>
      <c r="L5" s="116">
        <v>140</v>
      </c>
      <c r="M5" s="116">
        <v>140</v>
      </c>
      <c r="N5" s="116">
        <v>140</v>
      </c>
      <c r="O5" s="116">
        <v>140</v>
      </c>
      <c r="P5" s="116">
        <v>140</v>
      </c>
      <c r="Q5" s="116">
        <v>140</v>
      </c>
      <c r="R5" s="117">
        <v>140</v>
      </c>
      <c r="S5" s="117">
        <v>140</v>
      </c>
      <c r="T5" s="117">
        <v>140</v>
      </c>
      <c r="U5" s="117">
        <v>140</v>
      </c>
      <c r="V5" s="117">
        <v>140</v>
      </c>
      <c r="W5" s="117">
        <v>140</v>
      </c>
      <c r="X5" s="116">
        <v>140</v>
      </c>
      <c r="Y5" s="116">
        <v>140</v>
      </c>
      <c r="Z5" s="116">
        <v>140</v>
      </c>
      <c r="AA5" s="116">
        <v>140</v>
      </c>
      <c r="AB5" s="116">
        <v>140</v>
      </c>
      <c r="AC5" s="116">
        <v>140</v>
      </c>
      <c r="AD5" s="116">
        <v>140</v>
      </c>
      <c r="AE5" s="116">
        <v>140</v>
      </c>
      <c r="AF5" s="116">
        <v>140</v>
      </c>
      <c r="AG5" s="116">
        <v>140</v>
      </c>
      <c r="AH5" s="116">
        <v>140</v>
      </c>
      <c r="AI5" s="116">
        <v>140</v>
      </c>
      <c r="AJ5" s="116">
        <v>140</v>
      </c>
      <c r="AK5" s="116">
        <v>140</v>
      </c>
      <c r="AL5" s="116">
        <v>140</v>
      </c>
      <c r="AM5" s="116">
        <v>140</v>
      </c>
      <c r="AN5" s="116">
        <v>140</v>
      </c>
      <c r="AO5" s="116">
        <v>140</v>
      </c>
      <c r="AP5" s="116">
        <v>140</v>
      </c>
      <c r="AQ5" s="116">
        <v>140</v>
      </c>
      <c r="AR5" s="116">
        <v>140</v>
      </c>
      <c r="AS5" s="116">
        <v>140</v>
      </c>
      <c r="AT5" s="116">
        <v>140</v>
      </c>
      <c r="AU5" s="116">
        <v>140</v>
      </c>
      <c r="AV5" s="116">
        <v>140</v>
      </c>
      <c r="AW5" s="116">
        <v>140</v>
      </c>
      <c r="AX5" s="116">
        <v>140</v>
      </c>
      <c r="AY5" s="117">
        <v>140</v>
      </c>
      <c r="AZ5" s="117">
        <v>140</v>
      </c>
      <c r="BA5" s="117">
        <v>140</v>
      </c>
      <c r="BB5" s="117">
        <v>140</v>
      </c>
      <c r="BC5" s="117">
        <v>140</v>
      </c>
      <c r="BD5" s="117">
        <v>140</v>
      </c>
      <c r="BE5" s="117">
        <v>140</v>
      </c>
      <c r="BF5" s="117">
        <v>140</v>
      </c>
      <c r="BG5" s="117">
        <v>140</v>
      </c>
      <c r="BH5" s="117">
        <v>140</v>
      </c>
      <c r="BI5" s="117">
        <v>140</v>
      </c>
      <c r="BJ5" s="116">
        <v>140</v>
      </c>
      <c r="BK5" s="116">
        <v>140</v>
      </c>
      <c r="BL5" s="116">
        <v>140</v>
      </c>
      <c r="BM5" s="116">
        <v>140</v>
      </c>
      <c r="BN5" s="116">
        <v>140</v>
      </c>
      <c r="BO5" s="116">
        <v>140</v>
      </c>
      <c r="BP5" s="116">
        <v>140</v>
      </c>
      <c r="BQ5" s="116">
        <v>140</v>
      </c>
      <c r="BR5" s="116">
        <v>140</v>
      </c>
      <c r="BS5" s="116">
        <v>140</v>
      </c>
      <c r="BT5" s="116">
        <v>140</v>
      </c>
      <c r="BU5" s="116">
        <v>140</v>
      </c>
    </row>
    <row r="6" spans="1:73" x14ac:dyDescent="0.3">
      <c r="A6" s="119" t="s">
        <v>388</v>
      </c>
      <c r="B6" s="119" t="s">
        <v>234</v>
      </c>
      <c r="C6" s="119">
        <v>1</v>
      </c>
      <c r="D6" s="119">
        <v>0.43096909389999999</v>
      </c>
      <c r="E6" s="119">
        <v>0.26553385800000001</v>
      </c>
      <c r="F6" s="119">
        <v>1.9812209500000001E-2</v>
      </c>
      <c r="G6" s="119">
        <v>0.4575272326</v>
      </c>
      <c r="H6" s="119">
        <v>-0.164706924</v>
      </c>
      <c r="I6" s="119">
        <v>0.16382855900000001</v>
      </c>
      <c r="J6" s="119">
        <v>0.34782202979999999</v>
      </c>
      <c r="K6" s="119">
        <v>-0.36913061000000003</v>
      </c>
      <c r="L6" s="119">
        <v>-0.347791662</v>
      </c>
      <c r="M6" s="119">
        <v>-0.20401977499999999</v>
      </c>
      <c r="N6" s="119">
        <v>-0.168780439</v>
      </c>
      <c r="O6" s="119">
        <v>0.4172165786</v>
      </c>
      <c r="P6" s="119">
        <v>-0.34262411199999998</v>
      </c>
      <c r="Q6" s="119">
        <v>-0.346047836</v>
      </c>
      <c r="R6" s="120">
        <v>0.1021154284</v>
      </c>
      <c r="S6" s="120">
        <v>3.2027335800000001E-2</v>
      </c>
      <c r="T6" s="120">
        <v>0.16619376499999999</v>
      </c>
      <c r="U6" s="120">
        <v>-0.41612911299999999</v>
      </c>
      <c r="V6" s="120">
        <v>-0.16760852600000001</v>
      </c>
      <c r="W6" s="120">
        <v>0.4713021382</v>
      </c>
      <c r="X6" s="119">
        <v>0.45712539800000002</v>
      </c>
      <c r="Y6" s="119">
        <v>-8.3705407999999995E-2</v>
      </c>
      <c r="Z6" s="119">
        <v>-6.9902827000000001E-2</v>
      </c>
      <c r="AA6" s="119">
        <v>-0.47649273399999997</v>
      </c>
      <c r="AB6" s="119">
        <v>7.1284807899999997E-2</v>
      </c>
      <c r="AC6" s="119">
        <v>0.1496672426</v>
      </c>
      <c r="AD6" s="119">
        <v>-0.134606686</v>
      </c>
      <c r="AE6" s="119">
        <v>0.42864153319999998</v>
      </c>
      <c r="AF6" s="119">
        <v>-0.16897527100000001</v>
      </c>
      <c r="AG6" s="119">
        <v>-0.363819481</v>
      </c>
      <c r="AH6" s="119">
        <v>-0.44353999399999999</v>
      </c>
      <c r="AI6" s="119">
        <v>-0.103161876</v>
      </c>
      <c r="AJ6" s="119">
        <v>-0.282326087</v>
      </c>
      <c r="AK6" s="119">
        <v>0.16686134729999999</v>
      </c>
      <c r="AL6" s="119">
        <v>0.1982268858</v>
      </c>
      <c r="AM6" s="119">
        <v>0.15481959880000001</v>
      </c>
      <c r="AN6" s="119">
        <v>-0.37260988699999997</v>
      </c>
      <c r="AO6" s="119">
        <v>-0.15618036499999999</v>
      </c>
      <c r="AP6" s="119">
        <v>8.9267712799999996E-2</v>
      </c>
      <c r="AQ6" s="119">
        <v>-0.12988980899999999</v>
      </c>
      <c r="AR6" s="119">
        <v>0.54938375049999999</v>
      </c>
      <c r="AS6" s="119">
        <v>-0.23819162599999999</v>
      </c>
      <c r="AT6" s="119">
        <v>0.60479091939999996</v>
      </c>
      <c r="AU6" s="119">
        <v>0.27296858429999998</v>
      </c>
      <c r="AV6" s="119">
        <v>8.1048584000000007E-2</v>
      </c>
      <c r="AW6" s="119">
        <v>0.20263123029999999</v>
      </c>
      <c r="AX6" s="119">
        <v>-0.452025073</v>
      </c>
      <c r="AY6" s="120">
        <v>0.2639554938</v>
      </c>
      <c r="AZ6" s="120">
        <v>-0.21034144299999999</v>
      </c>
      <c r="BA6" s="120">
        <v>-0.113667322</v>
      </c>
      <c r="BB6" s="120">
        <v>-6.4671964999999998E-2</v>
      </c>
      <c r="BC6" s="120">
        <v>-0.123291543</v>
      </c>
      <c r="BD6" s="120">
        <v>-0.1184388</v>
      </c>
      <c r="BE6" s="120">
        <v>3.6344646000000002E-3</v>
      </c>
      <c r="BF6" s="120">
        <v>0.2698012689</v>
      </c>
      <c r="BG6" s="120">
        <v>3.0516228999999998E-3</v>
      </c>
      <c r="BH6" s="120">
        <v>-9.5113376999999999E-2</v>
      </c>
      <c r="BI6" s="120">
        <v>0.1110112591</v>
      </c>
      <c r="BJ6" s="119">
        <v>-0.14303770599999999</v>
      </c>
      <c r="BK6" s="119">
        <v>0.14336357</v>
      </c>
      <c r="BL6" s="119">
        <v>0.34123276549999998</v>
      </c>
      <c r="BM6" s="119">
        <v>-7.2646653000000005E-2</v>
      </c>
      <c r="BN6" s="119">
        <v>8.3135497599999997E-2</v>
      </c>
      <c r="BO6" s="119">
        <v>0.36821013450000001</v>
      </c>
      <c r="BP6" s="119">
        <v>-0.25822310599999998</v>
      </c>
      <c r="BQ6" s="119">
        <v>0.16792281110000001</v>
      </c>
      <c r="BR6" s="119">
        <v>0.16405912750000001</v>
      </c>
      <c r="BS6" s="119">
        <v>3.5038840600000003E-2</v>
      </c>
      <c r="BT6" s="119">
        <v>-0.25822310599999998</v>
      </c>
      <c r="BU6" s="119">
        <v>0.23187312430000001</v>
      </c>
    </row>
    <row r="7" spans="1:73" x14ac:dyDescent="0.3">
      <c r="A7" s="119" t="s">
        <v>388</v>
      </c>
      <c r="B7" s="119" t="s">
        <v>157</v>
      </c>
      <c r="C7" s="119">
        <v>0.43096909389999999</v>
      </c>
      <c r="D7" s="119">
        <v>1</v>
      </c>
      <c r="E7" s="119">
        <v>-3.7067452000000001E-2</v>
      </c>
      <c r="F7" s="119">
        <v>-0.39718492399999999</v>
      </c>
      <c r="G7" s="119">
        <v>4.5925611599999999E-2</v>
      </c>
      <c r="H7" s="119">
        <v>-0.31682569999999999</v>
      </c>
      <c r="I7" s="119">
        <v>-8.4524616999999996E-2</v>
      </c>
      <c r="J7" s="119">
        <v>0.59237407230000005</v>
      </c>
      <c r="K7" s="119">
        <v>-0.46216807900000001</v>
      </c>
      <c r="L7" s="119">
        <v>-0.41322916999999998</v>
      </c>
      <c r="M7" s="119">
        <v>-0.28217031799999998</v>
      </c>
      <c r="N7" s="119">
        <v>-0.379123812</v>
      </c>
      <c r="O7" s="119">
        <v>0.56477347879999995</v>
      </c>
      <c r="P7" s="119">
        <v>-0.32437709399999998</v>
      </c>
      <c r="Q7" s="119">
        <v>-0.41392099199999999</v>
      </c>
      <c r="R7" s="120">
        <v>0.37005591129999998</v>
      </c>
      <c r="S7" s="120">
        <v>0.19572361369999999</v>
      </c>
      <c r="T7" s="120">
        <v>0.50154715540000006</v>
      </c>
      <c r="U7" s="120">
        <v>-0.70875914799999995</v>
      </c>
      <c r="V7" s="120">
        <v>-0.45993107799999999</v>
      </c>
      <c r="W7" s="120">
        <v>0.53539005139999996</v>
      </c>
      <c r="X7" s="119">
        <v>0.4605379128</v>
      </c>
      <c r="Y7" s="119">
        <v>-1.8291877000000002E-2</v>
      </c>
      <c r="Z7" s="119">
        <v>-4.1687528000000001E-2</v>
      </c>
      <c r="AA7" s="119">
        <v>-0.54950131599999996</v>
      </c>
      <c r="AB7" s="119">
        <v>-0.27087889300000001</v>
      </c>
      <c r="AC7" s="119">
        <v>-0.182648331</v>
      </c>
      <c r="AD7" s="119">
        <v>0.2236593828</v>
      </c>
      <c r="AE7" s="119">
        <v>0.58066391930000005</v>
      </c>
      <c r="AF7" s="119">
        <v>0.17648920800000001</v>
      </c>
      <c r="AG7" s="119">
        <v>-0.48062672000000001</v>
      </c>
      <c r="AH7" s="119">
        <v>-0.55993014399999996</v>
      </c>
      <c r="AI7" s="119">
        <v>-0.42645090000000002</v>
      </c>
      <c r="AJ7" s="119">
        <v>-0.52607925499999997</v>
      </c>
      <c r="AK7" s="119">
        <v>-0.15088459300000001</v>
      </c>
      <c r="AL7" s="119">
        <v>0.4046052638</v>
      </c>
      <c r="AM7" s="119">
        <v>6.35662585E-2</v>
      </c>
      <c r="AN7" s="119">
        <v>-0.40371110199999999</v>
      </c>
      <c r="AO7" s="119">
        <v>2.4899808499999999E-2</v>
      </c>
      <c r="AP7" s="119">
        <v>-0.118454949</v>
      </c>
      <c r="AQ7" s="119">
        <v>0.1008343102</v>
      </c>
      <c r="AR7" s="119">
        <v>0.45872692780000002</v>
      </c>
      <c r="AS7" s="119">
        <v>-8.4876416999999996E-2</v>
      </c>
      <c r="AT7" s="119">
        <v>0.54704662770000001</v>
      </c>
      <c r="AU7" s="119">
        <v>0.110501182</v>
      </c>
      <c r="AV7" s="119">
        <v>-8.2873622999999993E-2</v>
      </c>
      <c r="AW7" s="119">
        <v>2.36024913E-2</v>
      </c>
      <c r="AX7" s="119">
        <v>-0.28870896499999998</v>
      </c>
      <c r="AY7" s="120">
        <v>-2.7511369000000001E-2</v>
      </c>
      <c r="AZ7" s="120">
        <v>5.7368768100000002E-2</v>
      </c>
      <c r="BA7" s="120">
        <v>-7.9856840999999998E-2</v>
      </c>
      <c r="BB7" s="120">
        <v>0.14420763710000001</v>
      </c>
      <c r="BC7" s="120">
        <v>-0.13189914999999999</v>
      </c>
      <c r="BD7" s="120">
        <v>0.19791625139999999</v>
      </c>
      <c r="BE7" s="120">
        <v>0.3340532624</v>
      </c>
      <c r="BF7" s="120">
        <v>7.7297907499999999E-2</v>
      </c>
      <c r="BG7" s="120">
        <v>-0.30089296100000001</v>
      </c>
      <c r="BH7" s="120">
        <v>-0.20761817499999999</v>
      </c>
      <c r="BI7" s="120">
        <v>-0.26715765499999999</v>
      </c>
      <c r="BJ7" s="119">
        <v>0.1859965345</v>
      </c>
      <c r="BK7" s="119">
        <v>-0.185443307</v>
      </c>
      <c r="BL7" s="119">
        <v>-6.8015139000000002E-2</v>
      </c>
      <c r="BM7" s="119">
        <v>-8.5804290000000005E-3</v>
      </c>
      <c r="BN7" s="119">
        <v>-3.5855531000000003E-2</v>
      </c>
      <c r="BO7" s="119">
        <v>-4.2911498999999999E-2</v>
      </c>
      <c r="BP7" s="119">
        <v>2.87130679E-2</v>
      </c>
      <c r="BQ7" s="119">
        <v>-2.3643516E-2</v>
      </c>
      <c r="BR7" s="119">
        <v>2.3851448999999999E-3</v>
      </c>
      <c r="BS7" s="119">
        <v>4.8013136900000003E-2</v>
      </c>
      <c r="BT7" s="119">
        <v>2.87130679E-2</v>
      </c>
      <c r="BU7" s="119">
        <v>-4.0778758999999998E-2</v>
      </c>
    </row>
    <row r="8" spans="1:73" x14ac:dyDescent="0.3">
      <c r="A8" s="119" t="s">
        <v>388</v>
      </c>
      <c r="B8" s="119" t="s">
        <v>142</v>
      </c>
      <c r="C8" s="119">
        <v>0.26553385800000001</v>
      </c>
      <c r="D8" s="119">
        <v>-3.7067452000000001E-2</v>
      </c>
      <c r="E8" s="119">
        <v>1</v>
      </c>
      <c r="F8" s="119">
        <v>-8.9774009999999994E-3</v>
      </c>
      <c r="G8" s="119">
        <v>-5.8708090000000003E-3</v>
      </c>
      <c r="H8" s="119">
        <v>0.41605097019999998</v>
      </c>
      <c r="I8" s="119">
        <v>0.27675400290000002</v>
      </c>
      <c r="J8" s="119">
        <v>-0.15246844800000001</v>
      </c>
      <c r="K8" s="119">
        <v>-0.15672998299999999</v>
      </c>
      <c r="L8" s="119">
        <v>-0.21436096900000001</v>
      </c>
      <c r="M8" s="119">
        <v>-0.19864644100000001</v>
      </c>
      <c r="N8" s="119">
        <v>0.43481693179999997</v>
      </c>
      <c r="O8" s="119">
        <v>-7.2154782000000001E-2</v>
      </c>
      <c r="P8" s="119">
        <v>-0.16040848399999999</v>
      </c>
      <c r="Q8" s="119">
        <v>-0.21091774399999999</v>
      </c>
      <c r="R8" s="120">
        <v>-0.23835673800000001</v>
      </c>
      <c r="S8" s="120">
        <v>-0.23870158999999999</v>
      </c>
      <c r="T8" s="120">
        <v>0.17185020040000001</v>
      </c>
      <c r="U8" s="120">
        <v>3.97238486E-2</v>
      </c>
      <c r="V8" s="120">
        <v>0.31317454080000001</v>
      </c>
      <c r="W8" s="120">
        <v>-0.18152663699999999</v>
      </c>
      <c r="X8" s="119">
        <v>0.23854479810000001</v>
      </c>
      <c r="Y8" s="119">
        <v>-6.8047487000000004E-2</v>
      </c>
      <c r="Z8" s="119">
        <v>1.8473931900000001E-2</v>
      </c>
      <c r="AA8" s="119">
        <v>-0.22366635000000001</v>
      </c>
      <c r="AB8" s="119">
        <v>0.38589058570000001</v>
      </c>
      <c r="AC8" s="119">
        <v>0.610417973</v>
      </c>
      <c r="AD8" s="119">
        <v>-0.58232858399999998</v>
      </c>
      <c r="AE8" s="119">
        <v>-0.166444642</v>
      </c>
      <c r="AF8" s="119">
        <v>-0.50829921199999994</v>
      </c>
      <c r="AG8" s="119">
        <v>0.1791390427</v>
      </c>
      <c r="AH8" s="119">
        <v>0.126682924</v>
      </c>
      <c r="AI8" s="119">
        <v>0.39776321209999999</v>
      </c>
      <c r="AJ8" s="119">
        <v>0.28611756659999998</v>
      </c>
      <c r="AK8" s="119">
        <v>0.40126002189999999</v>
      </c>
      <c r="AL8" s="119">
        <v>-5.9308386999999997E-2</v>
      </c>
      <c r="AM8" s="119">
        <v>0.36625174170000002</v>
      </c>
      <c r="AN8" s="119">
        <v>-4.7301760999999998E-2</v>
      </c>
      <c r="AO8" s="119">
        <v>-0.36217577200000001</v>
      </c>
      <c r="AP8" s="119">
        <v>0.40503603580000003</v>
      </c>
      <c r="AQ8" s="119">
        <v>-0.39654066199999999</v>
      </c>
      <c r="AR8" s="119">
        <v>0.44098624949999998</v>
      </c>
      <c r="AS8" s="119">
        <v>-0.32703806899999999</v>
      </c>
      <c r="AT8" s="119">
        <v>0.30685167099999999</v>
      </c>
      <c r="AU8" s="119">
        <v>0.64934098500000004</v>
      </c>
      <c r="AV8" s="119">
        <v>0.29661540240000001</v>
      </c>
      <c r="AW8" s="119">
        <v>0.53445344539999995</v>
      </c>
      <c r="AX8" s="119">
        <v>-0.55482278299999999</v>
      </c>
      <c r="AY8" s="120">
        <v>0.60734213810000004</v>
      </c>
      <c r="AZ8" s="120">
        <v>-0.55818673200000002</v>
      </c>
      <c r="BA8" s="120">
        <v>-0.50403890100000004</v>
      </c>
      <c r="BB8" s="120">
        <v>-0.4410502</v>
      </c>
      <c r="BC8" s="120">
        <v>-9.5083387000000005E-2</v>
      </c>
      <c r="BD8" s="120">
        <v>-0.481582548</v>
      </c>
      <c r="BE8" s="120">
        <v>-0.41724626100000001</v>
      </c>
      <c r="BF8" s="120">
        <v>0.57376281760000003</v>
      </c>
      <c r="BG8" s="120">
        <v>0.57819042909999996</v>
      </c>
      <c r="BH8" s="120">
        <v>6.7735799299999996E-2</v>
      </c>
      <c r="BI8" s="120">
        <v>0.54312720640000001</v>
      </c>
      <c r="BJ8" s="119">
        <v>-0.64671885100000004</v>
      </c>
      <c r="BK8" s="119">
        <v>0.64718070780000003</v>
      </c>
      <c r="BL8" s="119">
        <v>0.71086157670000005</v>
      </c>
      <c r="BM8" s="119">
        <v>-0.29578961799999998</v>
      </c>
      <c r="BN8" s="119">
        <v>0.44843926499999998</v>
      </c>
      <c r="BO8" s="119">
        <v>0.47933137110000001</v>
      </c>
      <c r="BP8" s="119">
        <v>-0.46644153300000002</v>
      </c>
      <c r="BQ8" s="119">
        <v>0.44981942749999998</v>
      </c>
      <c r="BR8" s="119">
        <v>0.32953004229999999</v>
      </c>
      <c r="BS8" s="119">
        <v>0.13157697339999999</v>
      </c>
      <c r="BT8" s="119">
        <v>-0.46644153300000002</v>
      </c>
      <c r="BU8" s="119">
        <v>0.47265646160000002</v>
      </c>
    </row>
    <row r="9" spans="1:73" x14ac:dyDescent="0.3">
      <c r="A9" s="119" t="s">
        <v>388</v>
      </c>
      <c r="B9" s="119" t="s">
        <v>158</v>
      </c>
      <c r="C9" s="119">
        <v>1.9812209500000001E-2</v>
      </c>
      <c r="D9" s="119">
        <v>-0.39718492399999999</v>
      </c>
      <c r="E9" s="119">
        <v>-8.9774009999999994E-3</v>
      </c>
      <c r="F9" s="119">
        <v>1</v>
      </c>
      <c r="G9" s="119">
        <v>0.55959505570000001</v>
      </c>
      <c r="H9" s="119">
        <v>8.3646125000000002E-2</v>
      </c>
      <c r="I9" s="119">
        <v>0.2334511994</v>
      </c>
      <c r="J9" s="119">
        <v>-0.24514560099999999</v>
      </c>
      <c r="K9" s="119">
        <v>0.16970619519999999</v>
      </c>
      <c r="L9" s="119">
        <v>0.1033689128</v>
      </c>
      <c r="M9" s="119">
        <v>2.7997131299999999E-2</v>
      </c>
      <c r="N9" s="119">
        <v>0.15319907560000001</v>
      </c>
      <c r="O9" s="119">
        <v>-0.16098335999999999</v>
      </c>
      <c r="P9" s="119">
        <v>4.9994459200000001E-2</v>
      </c>
      <c r="Q9" s="119">
        <v>0.1046310491</v>
      </c>
      <c r="R9" s="120">
        <v>-0.32038735699999998</v>
      </c>
      <c r="S9" s="120">
        <v>-0.25252901900000002</v>
      </c>
      <c r="T9" s="120">
        <v>-0.36999544200000001</v>
      </c>
      <c r="U9" s="120">
        <v>0.42598837940000001</v>
      </c>
      <c r="V9" s="120">
        <v>0.35450370850000001</v>
      </c>
      <c r="W9" s="120">
        <v>-0.22216904000000001</v>
      </c>
      <c r="X9" s="119">
        <v>-0.12703735699999999</v>
      </c>
      <c r="Y9" s="119">
        <v>-0.11991505</v>
      </c>
      <c r="Z9" s="119">
        <v>1.8373309099999999E-2</v>
      </c>
      <c r="AA9" s="119">
        <v>0.28196431300000002</v>
      </c>
      <c r="AB9" s="119">
        <v>0.2060334294</v>
      </c>
      <c r="AC9" s="119">
        <v>0.1738721936</v>
      </c>
      <c r="AD9" s="119">
        <v>-0.19594787499999999</v>
      </c>
      <c r="AE9" s="119">
        <v>-0.37128412700000002</v>
      </c>
      <c r="AF9" s="119">
        <v>-0.32523261199999998</v>
      </c>
      <c r="AG9" s="119">
        <v>0.25795805199999999</v>
      </c>
      <c r="AH9" s="119">
        <v>0.32727219060000001</v>
      </c>
      <c r="AI9" s="119">
        <v>0.461222152</v>
      </c>
      <c r="AJ9" s="119">
        <v>0.4305533808</v>
      </c>
      <c r="AK9" s="119">
        <v>0.35321281459999998</v>
      </c>
      <c r="AL9" s="119">
        <v>-8.3592791999999999E-2</v>
      </c>
      <c r="AM9" s="119">
        <v>0.1543130476</v>
      </c>
      <c r="AN9" s="119">
        <v>8.9690425399999996E-2</v>
      </c>
      <c r="AO9" s="119">
        <v>-0.23504223199999999</v>
      </c>
      <c r="AP9" s="119">
        <v>0.27776278399999998</v>
      </c>
      <c r="AQ9" s="119">
        <v>-0.26562901100000003</v>
      </c>
      <c r="AR9" s="119">
        <v>-0.18269871600000001</v>
      </c>
      <c r="AS9" s="119">
        <v>-5.7966636000000002E-2</v>
      </c>
      <c r="AT9" s="119">
        <v>-0.32833445100000003</v>
      </c>
      <c r="AU9" s="119">
        <v>-6.107257E-2</v>
      </c>
      <c r="AV9" s="119">
        <v>0.27964529580000003</v>
      </c>
      <c r="AW9" s="119">
        <v>0.1050560878</v>
      </c>
      <c r="AX9" s="119">
        <v>8.3522861899999995E-2</v>
      </c>
      <c r="AY9" s="120">
        <v>0.14373113200000001</v>
      </c>
      <c r="AZ9" s="120">
        <v>-0.173417977</v>
      </c>
      <c r="BA9" s="120">
        <v>0.12608902559999999</v>
      </c>
      <c r="BB9" s="120">
        <v>2.3247276800000001E-2</v>
      </c>
      <c r="BC9" s="120">
        <v>0.13104616159999999</v>
      </c>
      <c r="BD9" s="120">
        <v>-0.34495808700000002</v>
      </c>
      <c r="BE9" s="120">
        <v>-0.35316572899999998</v>
      </c>
      <c r="BF9" s="120">
        <v>9.7281814100000003E-2</v>
      </c>
      <c r="BG9" s="120">
        <v>0.17900338830000001</v>
      </c>
      <c r="BH9" s="120">
        <v>-5.4802030000000002E-2</v>
      </c>
      <c r="BI9" s="120">
        <v>0.3522561213</v>
      </c>
      <c r="BJ9" s="119">
        <v>-0.231154259</v>
      </c>
      <c r="BK9" s="119">
        <v>0.23140701790000001</v>
      </c>
      <c r="BL9" s="119">
        <v>0.1245676668</v>
      </c>
      <c r="BM9" s="119">
        <v>5.6273287900000003E-2</v>
      </c>
      <c r="BN9" s="119">
        <v>-2.8813826000000001E-2</v>
      </c>
      <c r="BO9" s="119">
        <v>0.2646929972</v>
      </c>
      <c r="BP9" s="119">
        <v>-0.32115110400000002</v>
      </c>
      <c r="BQ9" s="119">
        <v>0.41266520569999998</v>
      </c>
      <c r="BR9" s="119">
        <v>0.1222068972</v>
      </c>
      <c r="BS9" s="119">
        <v>3.7036089799999998E-2</v>
      </c>
      <c r="BT9" s="119">
        <v>-0.32115110400000002</v>
      </c>
      <c r="BU9" s="119">
        <v>0.32835593270000002</v>
      </c>
    </row>
    <row r="10" spans="1:73" x14ac:dyDescent="0.3">
      <c r="A10" s="119" t="s">
        <v>388</v>
      </c>
      <c r="B10" s="119" t="s">
        <v>159</v>
      </c>
      <c r="C10" s="119">
        <v>0.4575272326</v>
      </c>
      <c r="D10" s="119">
        <v>4.5925611599999999E-2</v>
      </c>
      <c r="E10" s="119">
        <v>-5.8708090000000003E-3</v>
      </c>
      <c r="F10" s="119">
        <v>0.55959505570000001</v>
      </c>
      <c r="G10" s="119">
        <v>1</v>
      </c>
      <c r="H10" s="119">
        <v>-0.15065176999999999</v>
      </c>
      <c r="I10" s="119">
        <v>0.15190396</v>
      </c>
      <c r="J10" s="119">
        <v>0.19982154930000001</v>
      </c>
      <c r="K10" s="119">
        <v>-0.26035144100000002</v>
      </c>
      <c r="L10" s="119">
        <v>-0.16158346700000001</v>
      </c>
      <c r="M10" s="119">
        <v>-0.132295092</v>
      </c>
      <c r="N10" s="119">
        <v>-0.131502273</v>
      </c>
      <c r="O10" s="119">
        <v>0.28650262830000001</v>
      </c>
      <c r="P10" s="119">
        <v>-0.30228908999999998</v>
      </c>
      <c r="Q10" s="119">
        <v>-0.160613535</v>
      </c>
      <c r="R10" s="120">
        <v>-0.164083487</v>
      </c>
      <c r="S10" s="120">
        <v>-0.12578351900000001</v>
      </c>
      <c r="T10" s="120">
        <v>-0.116236586</v>
      </c>
      <c r="U10" s="120">
        <v>5.2346761000000002E-3</v>
      </c>
      <c r="V10" s="120">
        <v>0.1219029388</v>
      </c>
      <c r="W10" s="120">
        <v>0.15822632189999999</v>
      </c>
      <c r="X10" s="119">
        <v>0.33501380380000001</v>
      </c>
      <c r="Y10" s="119">
        <v>-0.20931989000000001</v>
      </c>
      <c r="Z10" s="119">
        <v>-2.8748451000000001E-2</v>
      </c>
      <c r="AA10" s="119">
        <v>-0.19525135099999999</v>
      </c>
      <c r="AB10" s="119">
        <v>-2.7091276000000001E-2</v>
      </c>
      <c r="AC10" s="119">
        <v>3.8692655800000003E-2</v>
      </c>
      <c r="AD10" s="119">
        <v>-2.0159091000000001E-2</v>
      </c>
      <c r="AE10" s="119">
        <v>2.7802558599999999E-2</v>
      </c>
      <c r="AF10" s="119">
        <v>-0.12900721500000001</v>
      </c>
      <c r="AG10" s="119">
        <v>-4.4390865000000002E-2</v>
      </c>
      <c r="AH10" s="119">
        <v>-0.103161398</v>
      </c>
      <c r="AI10" s="119">
        <v>0.14508343530000001</v>
      </c>
      <c r="AJ10" s="119">
        <v>4.9779243799999998E-2</v>
      </c>
      <c r="AK10" s="119">
        <v>0.3155405738</v>
      </c>
      <c r="AL10" s="119">
        <v>0.26611972439999998</v>
      </c>
      <c r="AM10" s="119">
        <v>0.34412169100000001</v>
      </c>
      <c r="AN10" s="119">
        <v>-0.239141878</v>
      </c>
      <c r="AO10" s="119">
        <v>-0.33130902400000001</v>
      </c>
      <c r="AP10" s="119">
        <v>0.30861438320000001</v>
      </c>
      <c r="AQ10" s="119">
        <v>-0.30389656900000001</v>
      </c>
      <c r="AR10" s="119">
        <v>0.16231635929999999</v>
      </c>
      <c r="AS10" s="119">
        <v>-0.170181418</v>
      </c>
      <c r="AT10" s="119">
        <v>3.2105259599999998E-2</v>
      </c>
      <c r="AU10" s="119">
        <v>8.0096749499999995E-2</v>
      </c>
      <c r="AV10" s="119">
        <v>0.35377267509999999</v>
      </c>
      <c r="AW10" s="119">
        <v>0.22611804930000001</v>
      </c>
      <c r="AX10" s="119">
        <v>-0.18674133100000001</v>
      </c>
      <c r="AY10" s="120">
        <v>0.20497009159999999</v>
      </c>
      <c r="AZ10" s="120">
        <v>-0.14446205000000001</v>
      </c>
      <c r="BA10" s="120">
        <v>0.20088579579999999</v>
      </c>
      <c r="BB10" s="120">
        <v>0.2309263305</v>
      </c>
      <c r="BC10" s="120">
        <v>7.1322148000000002E-2</v>
      </c>
      <c r="BD10" s="120">
        <v>-0.29169498999999999</v>
      </c>
      <c r="BE10" s="120">
        <v>-0.20211029699999999</v>
      </c>
      <c r="BF10" s="120">
        <v>0.1016131851</v>
      </c>
      <c r="BG10" s="120">
        <v>-3.5889628999999999E-2</v>
      </c>
      <c r="BH10" s="120">
        <v>-0.26242226899999999</v>
      </c>
      <c r="BI10" s="120">
        <v>0.2192400142</v>
      </c>
      <c r="BJ10" s="119">
        <v>-0.10472714399999999</v>
      </c>
      <c r="BK10" s="119">
        <v>0.10502624989999999</v>
      </c>
      <c r="BL10" s="119">
        <v>3.7216388000000003E-2</v>
      </c>
      <c r="BM10" s="119">
        <v>0.2255356292</v>
      </c>
      <c r="BN10" s="119">
        <v>-8.8231244E-2</v>
      </c>
      <c r="BO10" s="119">
        <v>0.31784053150000002</v>
      </c>
      <c r="BP10" s="119">
        <v>-0.37686709899999998</v>
      </c>
      <c r="BQ10" s="119">
        <v>0.31468365510000001</v>
      </c>
      <c r="BR10" s="119">
        <v>0.1264692429</v>
      </c>
      <c r="BS10" s="119">
        <v>0.2659123591</v>
      </c>
      <c r="BT10" s="119">
        <v>-0.37686709899999998</v>
      </c>
      <c r="BU10" s="119">
        <v>0.37914450230000002</v>
      </c>
    </row>
    <row r="11" spans="1:73" hidden="1" x14ac:dyDescent="0.3">
      <c r="A11" s="119" t="s">
        <v>388</v>
      </c>
      <c r="B11" s="119" t="s">
        <v>160</v>
      </c>
      <c r="C11" s="119">
        <v>-0.164706924</v>
      </c>
      <c r="D11" s="119">
        <v>-0.31682569999999999</v>
      </c>
      <c r="E11" s="119">
        <v>0.41605097019999998</v>
      </c>
      <c r="F11" s="119">
        <v>8.3646125000000002E-2</v>
      </c>
      <c r="G11" s="119">
        <v>-0.15065176999999999</v>
      </c>
      <c r="H11" s="119">
        <v>1</v>
      </c>
      <c r="I11" s="119">
        <v>4.3635148499999998E-2</v>
      </c>
      <c r="J11" s="119">
        <v>-0.52288958399999996</v>
      </c>
      <c r="K11" s="119">
        <v>0.17705499999999999</v>
      </c>
      <c r="L11" s="119">
        <v>-0.142101169</v>
      </c>
      <c r="M11" s="119">
        <v>-0.13444194000000001</v>
      </c>
      <c r="N11" s="119">
        <v>0.97836243759999997</v>
      </c>
      <c r="O11" s="119">
        <v>-0.64007115599999997</v>
      </c>
      <c r="P11" s="119">
        <v>0.36481727930000002</v>
      </c>
      <c r="Q11" s="119">
        <v>-0.14249466899999999</v>
      </c>
      <c r="R11" s="120">
        <v>-0.39246668499999998</v>
      </c>
      <c r="S11" s="120">
        <v>-0.19130833799999999</v>
      </c>
      <c r="T11" s="120">
        <v>8.3090238699999999E-2</v>
      </c>
      <c r="U11" s="120">
        <v>0.41770451199999997</v>
      </c>
      <c r="V11" s="120">
        <v>0.32373951379999999</v>
      </c>
      <c r="W11" s="120">
        <v>-0.61731707700000005</v>
      </c>
      <c r="X11" s="119">
        <v>-0.255276799</v>
      </c>
      <c r="Y11" s="119">
        <v>1.8781283900000001E-2</v>
      </c>
      <c r="Z11" s="119">
        <v>4.6153815500000001E-2</v>
      </c>
      <c r="AA11" s="119">
        <v>0.29535040600000001</v>
      </c>
      <c r="AB11" s="119">
        <v>0.30200752990000002</v>
      </c>
      <c r="AC11" s="119">
        <v>0.36504116460000002</v>
      </c>
      <c r="AD11" s="119">
        <v>-0.37147712399999999</v>
      </c>
      <c r="AE11" s="119">
        <v>-0.58075814100000001</v>
      </c>
      <c r="AF11" s="119">
        <v>-0.67672994200000003</v>
      </c>
      <c r="AG11" s="119">
        <v>0.52251415300000004</v>
      </c>
      <c r="AH11" s="119">
        <v>0.70863143699999998</v>
      </c>
      <c r="AI11" s="119">
        <v>0.56350141180000002</v>
      </c>
      <c r="AJ11" s="119">
        <v>0.62537284800000004</v>
      </c>
      <c r="AK11" s="119">
        <v>8.9758407799999995E-2</v>
      </c>
      <c r="AL11" s="119">
        <v>-0.45711552700000002</v>
      </c>
      <c r="AM11" s="119">
        <v>0.1462165295</v>
      </c>
      <c r="AN11" s="119">
        <v>-1.8151672000000001E-2</v>
      </c>
      <c r="AO11" s="119">
        <v>9.3004178000000003E-3</v>
      </c>
      <c r="AP11" s="119">
        <v>0.13049837</v>
      </c>
      <c r="AQ11" s="119">
        <v>-7.4063220999999999E-2</v>
      </c>
      <c r="AR11" s="119">
        <v>-0.107414094</v>
      </c>
      <c r="AS11" s="119">
        <v>-7.7176983000000005E-2</v>
      </c>
      <c r="AT11" s="119">
        <v>-0.220133786</v>
      </c>
      <c r="AU11" s="119">
        <v>0.24811795759999999</v>
      </c>
      <c r="AV11" s="119">
        <v>3.9432399000000002E-3</v>
      </c>
      <c r="AW11" s="119">
        <v>0.14896880270000001</v>
      </c>
      <c r="AX11" s="119">
        <v>-2.2803839999999999E-3</v>
      </c>
      <c r="AY11" s="120">
        <v>0.35714833759999998</v>
      </c>
      <c r="AZ11" s="120">
        <v>-0.26897488200000003</v>
      </c>
      <c r="BA11" s="120">
        <v>-0.35981183799999999</v>
      </c>
      <c r="BB11" s="120">
        <v>-0.404897387</v>
      </c>
      <c r="BC11" s="120">
        <v>4.0645049099999997E-2</v>
      </c>
      <c r="BD11" s="120">
        <v>-0.13975623400000001</v>
      </c>
      <c r="BE11" s="120">
        <v>-0.392730036</v>
      </c>
      <c r="BF11" s="120">
        <v>0.2317578609</v>
      </c>
      <c r="BG11" s="120">
        <v>0.40319987260000001</v>
      </c>
      <c r="BH11" s="120">
        <v>0.31194273360000002</v>
      </c>
      <c r="BI11" s="120">
        <v>0.38297708409999998</v>
      </c>
      <c r="BJ11" s="119">
        <v>-0.40093949600000001</v>
      </c>
      <c r="BK11" s="119">
        <v>0.39989090630000002</v>
      </c>
      <c r="BL11" s="119">
        <v>0.41814247789999998</v>
      </c>
      <c r="BM11" s="119">
        <v>-0.343545726</v>
      </c>
      <c r="BN11" s="119">
        <v>0.1629342064</v>
      </c>
      <c r="BO11" s="119">
        <v>0.2531595962</v>
      </c>
      <c r="BP11" s="119">
        <v>-0.15428514099999999</v>
      </c>
      <c r="BQ11" s="119">
        <v>0.33813264250000002</v>
      </c>
      <c r="BR11" s="119">
        <v>0.2397778243</v>
      </c>
      <c r="BS11" s="119">
        <v>-1.3418759000000001E-2</v>
      </c>
      <c r="BT11" s="119">
        <v>-0.15428514099999999</v>
      </c>
      <c r="BU11" s="119">
        <v>0.1894031383</v>
      </c>
    </row>
    <row r="12" spans="1:73" hidden="1" x14ac:dyDescent="0.3">
      <c r="A12" s="119" t="s">
        <v>388</v>
      </c>
      <c r="B12" s="119" t="s">
        <v>161</v>
      </c>
      <c r="C12" s="119">
        <v>0.16382855900000001</v>
      </c>
      <c r="D12" s="119">
        <v>-8.4524616999999996E-2</v>
      </c>
      <c r="E12" s="119">
        <v>0.27675400290000002</v>
      </c>
      <c r="F12" s="119">
        <v>0.2334511994</v>
      </c>
      <c r="G12" s="119">
        <v>0.15190396</v>
      </c>
      <c r="H12" s="119">
        <v>4.3635148499999998E-2</v>
      </c>
      <c r="I12" s="119">
        <v>1</v>
      </c>
      <c r="J12" s="119">
        <v>-0.306129598</v>
      </c>
      <c r="K12" s="119">
        <v>-0.14259582400000001</v>
      </c>
      <c r="L12" s="119">
        <v>-8.1996849999999996E-2</v>
      </c>
      <c r="M12" s="119">
        <v>-9.6822977000000005E-2</v>
      </c>
      <c r="N12" s="119">
        <v>0.20145662110000001</v>
      </c>
      <c r="O12" s="119">
        <v>8.8686635599999994E-2</v>
      </c>
      <c r="P12" s="119">
        <v>-0.37980756700000001</v>
      </c>
      <c r="Q12" s="119">
        <v>-8.0364810999999994E-2</v>
      </c>
      <c r="R12" s="120">
        <v>-0.30306289800000002</v>
      </c>
      <c r="S12" s="120">
        <v>-0.14378945100000001</v>
      </c>
      <c r="T12" s="120">
        <v>-0.27940912600000001</v>
      </c>
      <c r="U12" s="120">
        <v>0.1196932003</v>
      </c>
      <c r="V12" s="120">
        <v>0.2272233146</v>
      </c>
      <c r="W12" s="120">
        <v>0.181960021</v>
      </c>
      <c r="X12" s="119">
        <v>0.20913359610000001</v>
      </c>
      <c r="Y12" s="119">
        <v>-0.30063997100000001</v>
      </c>
      <c r="Z12" s="119">
        <v>-6.3123712999999998E-2</v>
      </c>
      <c r="AA12" s="119">
        <v>5.5063689499999999E-2</v>
      </c>
      <c r="AB12" s="119">
        <v>-5.6203269999999996E-3</v>
      </c>
      <c r="AC12" s="119">
        <v>0.23791320090000001</v>
      </c>
      <c r="AD12" s="119">
        <v>-0.17821350499999999</v>
      </c>
      <c r="AE12" s="119">
        <v>-0.28228020799999998</v>
      </c>
      <c r="AF12" s="119">
        <v>-0.326504089</v>
      </c>
      <c r="AG12" s="119">
        <v>0.22377059299999999</v>
      </c>
      <c r="AH12" s="119">
        <v>0.18298870889999999</v>
      </c>
      <c r="AI12" s="119">
        <v>0.4349083688</v>
      </c>
      <c r="AJ12" s="119">
        <v>0.35417296120000002</v>
      </c>
      <c r="AK12" s="119">
        <v>0.4067140387</v>
      </c>
      <c r="AL12" s="119">
        <v>0.48978297320000003</v>
      </c>
      <c r="AM12" s="119">
        <v>0.40886584520000002</v>
      </c>
      <c r="AN12" s="119">
        <v>-0.109300466</v>
      </c>
      <c r="AO12" s="119">
        <v>-0.48145102699999998</v>
      </c>
      <c r="AP12" s="119">
        <v>0.4208660373</v>
      </c>
      <c r="AQ12" s="119">
        <v>-0.42268436399999998</v>
      </c>
      <c r="AR12" s="119">
        <v>0.39597456349999999</v>
      </c>
      <c r="AS12" s="119">
        <v>-0.120506926</v>
      </c>
      <c r="AT12" s="119">
        <v>0.20153621320000001</v>
      </c>
      <c r="AU12" s="119">
        <v>0.18488187619999999</v>
      </c>
      <c r="AV12" s="119">
        <v>0.11658512209999999</v>
      </c>
      <c r="AW12" s="119">
        <v>0.168398994</v>
      </c>
      <c r="AX12" s="119">
        <v>-0.2295953</v>
      </c>
      <c r="AY12" s="120">
        <v>0.5194784012</v>
      </c>
      <c r="AZ12" s="120">
        <v>-0.39432945200000002</v>
      </c>
      <c r="BA12" s="120">
        <v>-6.7048074999999999E-2</v>
      </c>
      <c r="BB12" s="120">
        <v>1.0360306E-2</v>
      </c>
      <c r="BC12" s="120">
        <v>0.3578628922</v>
      </c>
      <c r="BD12" s="120">
        <v>-0.29054002600000001</v>
      </c>
      <c r="BE12" s="120">
        <v>-0.469823461</v>
      </c>
      <c r="BF12" s="120">
        <v>0.23062464460000001</v>
      </c>
      <c r="BG12" s="120">
        <v>0.21401671010000001</v>
      </c>
      <c r="BH12" s="120">
        <v>-4.9540958000000003E-2</v>
      </c>
      <c r="BI12" s="120">
        <v>0.37541375069999999</v>
      </c>
      <c r="BJ12" s="119">
        <v>-0.36457533600000003</v>
      </c>
      <c r="BK12" s="119">
        <v>0.36580891729999998</v>
      </c>
      <c r="BL12" s="119">
        <v>0.32852304300000001</v>
      </c>
      <c r="BM12" s="119">
        <v>0.1509539996</v>
      </c>
      <c r="BN12" s="119">
        <v>0.1475450314</v>
      </c>
      <c r="BO12" s="119">
        <v>0.31014971679999997</v>
      </c>
      <c r="BP12" s="119">
        <v>-0.52332677500000002</v>
      </c>
      <c r="BQ12" s="119">
        <v>0.36318033519999998</v>
      </c>
      <c r="BR12" s="119">
        <v>0.24877325550000001</v>
      </c>
      <c r="BS12" s="119">
        <v>0.30427840179999999</v>
      </c>
      <c r="BT12" s="119">
        <v>-0.52332677500000002</v>
      </c>
      <c r="BU12" s="119">
        <v>0.52212669379999999</v>
      </c>
    </row>
    <row r="13" spans="1:73" hidden="1" x14ac:dyDescent="0.3">
      <c r="A13" s="119" t="s">
        <v>388</v>
      </c>
      <c r="B13" s="119" t="s">
        <v>162</v>
      </c>
      <c r="C13" s="119">
        <v>0.34782202979999999</v>
      </c>
      <c r="D13" s="119">
        <v>0.59237407230000005</v>
      </c>
      <c r="E13" s="119">
        <v>-0.15246844800000001</v>
      </c>
      <c r="F13" s="119">
        <v>-0.24514560099999999</v>
      </c>
      <c r="G13" s="119">
        <v>0.19982154930000001</v>
      </c>
      <c r="H13" s="119">
        <v>-0.52288958399999996</v>
      </c>
      <c r="I13" s="119">
        <v>-0.306129598</v>
      </c>
      <c r="J13" s="119">
        <v>1</v>
      </c>
      <c r="K13" s="119">
        <v>-0.65741132499999999</v>
      </c>
      <c r="L13" s="119">
        <v>-0.66623394300000005</v>
      </c>
      <c r="M13" s="119">
        <v>-0.51107110600000005</v>
      </c>
      <c r="N13" s="119">
        <v>-0.63662580000000002</v>
      </c>
      <c r="O13" s="119">
        <v>0.88738509570000002</v>
      </c>
      <c r="P13" s="119">
        <v>-0.43686550299999999</v>
      </c>
      <c r="Q13" s="119">
        <v>-0.66684017799999995</v>
      </c>
      <c r="R13" s="120">
        <v>0.61279317129999999</v>
      </c>
      <c r="S13" s="120">
        <v>0.21444978040000001</v>
      </c>
      <c r="T13" s="120">
        <v>0.3880558522</v>
      </c>
      <c r="U13" s="120">
        <v>-0.76327251100000004</v>
      </c>
      <c r="V13" s="120">
        <v>-0.49242884599999998</v>
      </c>
      <c r="W13" s="120">
        <v>0.63045220629999998</v>
      </c>
      <c r="X13" s="119">
        <v>0.30716965610000002</v>
      </c>
      <c r="Y13" s="119">
        <v>0.24683518539999999</v>
      </c>
      <c r="Z13" s="119">
        <v>2.0303316599999999E-2</v>
      </c>
      <c r="AA13" s="119">
        <v>-0.63645231000000002</v>
      </c>
      <c r="AB13" s="119">
        <v>-0.25696182099999998</v>
      </c>
      <c r="AC13" s="119">
        <v>-0.27075124499999997</v>
      </c>
      <c r="AD13" s="119">
        <v>0.28614161339999999</v>
      </c>
      <c r="AE13" s="119">
        <v>0.71762949320000002</v>
      </c>
      <c r="AF13" s="119">
        <v>0.41662321019999998</v>
      </c>
      <c r="AG13" s="119">
        <v>-0.60430881299999994</v>
      </c>
      <c r="AH13" s="119">
        <v>-0.72997895099999999</v>
      </c>
      <c r="AI13" s="119">
        <v>-0.60426368100000005</v>
      </c>
      <c r="AJ13" s="119">
        <v>-0.69603325800000004</v>
      </c>
      <c r="AK13" s="119">
        <v>-0.26543972300000002</v>
      </c>
      <c r="AL13" s="119">
        <v>0.37951552179999998</v>
      </c>
      <c r="AM13" s="119">
        <v>-0.13460702899999999</v>
      </c>
      <c r="AN13" s="119">
        <v>-0.37588074300000002</v>
      </c>
      <c r="AO13" s="119">
        <v>0.18976196740000001</v>
      </c>
      <c r="AP13" s="119">
        <v>-0.29142437100000002</v>
      </c>
      <c r="AQ13" s="119">
        <v>0.27177164100000001</v>
      </c>
      <c r="AR13" s="119">
        <v>0.29872515630000002</v>
      </c>
      <c r="AS13" s="119">
        <v>-0.121732322</v>
      </c>
      <c r="AT13" s="119">
        <v>0.43365400230000001</v>
      </c>
      <c r="AU13" s="119">
        <v>-4.3039899999999999E-2</v>
      </c>
      <c r="AV13" s="119">
        <v>1.9688656499999999E-2</v>
      </c>
      <c r="AW13" s="119">
        <v>-1.5551821E-2</v>
      </c>
      <c r="AX13" s="119">
        <v>-0.20381777500000001</v>
      </c>
      <c r="AY13" s="120">
        <v>-0.333125746</v>
      </c>
      <c r="AZ13" s="120">
        <v>0.22126075740000001</v>
      </c>
      <c r="BA13" s="120">
        <v>4.3378799400000001E-2</v>
      </c>
      <c r="BB13" s="120">
        <v>0.20606323560000001</v>
      </c>
      <c r="BC13" s="120">
        <v>-0.31618107200000001</v>
      </c>
      <c r="BD13" s="120">
        <v>0.18724835409999999</v>
      </c>
      <c r="BE13" s="120">
        <v>0.60290543640000005</v>
      </c>
      <c r="BF13" s="120">
        <v>-0.106994929</v>
      </c>
      <c r="BG13" s="120">
        <v>-0.350374028</v>
      </c>
      <c r="BH13" s="120">
        <v>-0.19244423499999999</v>
      </c>
      <c r="BI13" s="120">
        <v>-0.35566967199999999</v>
      </c>
      <c r="BJ13" s="119">
        <v>0.35150785940000001</v>
      </c>
      <c r="BK13" s="119">
        <v>-0.35065630199999998</v>
      </c>
      <c r="BL13" s="119">
        <v>-0.19876114</v>
      </c>
      <c r="BM13" s="119">
        <v>-1.6384309E-2</v>
      </c>
      <c r="BN13" s="119">
        <v>-3.2124812000000003E-2</v>
      </c>
      <c r="BO13" s="119">
        <v>-5.4460836999999998E-2</v>
      </c>
      <c r="BP13" s="119">
        <v>0.18850472230000001</v>
      </c>
      <c r="BQ13" s="119">
        <v>-0.170911122</v>
      </c>
      <c r="BR13" s="119">
        <v>-0.131725762</v>
      </c>
      <c r="BS13" s="119">
        <v>-1.5487580000000001E-2</v>
      </c>
      <c r="BT13" s="119">
        <v>0.18850472230000001</v>
      </c>
      <c r="BU13" s="119">
        <v>-0.20227191999999999</v>
      </c>
    </row>
    <row r="14" spans="1:73" hidden="1" x14ac:dyDescent="0.3">
      <c r="A14" s="119" t="s">
        <v>388</v>
      </c>
      <c r="B14" s="119" t="s">
        <v>163</v>
      </c>
      <c r="C14" s="119">
        <v>-0.36913061000000003</v>
      </c>
      <c r="D14" s="119">
        <v>-0.46216807900000001</v>
      </c>
      <c r="E14" s="119">
        <v>-0.15672998299999999</v>
      </c>
      <c r="F14" s="119">
        <v>0.16970619519999999</v>
      </c>
      <c r="G14" s="119">
        <v>-0.26035144100000002</v>
      </c>
      <c r="H14" s="119">
        <v>0.17705499999999999</v>
      </c>
      <c r="I14" s="119">
        <v>-0.14259582400000001</v>
      </c>
      <c r="J14" s="119">
        <v>-0.65741132499999999</v>
      </c>
      <c r="K14" s="119">
        <v>1</v>
      </c>
      <c r="L14" s="119">
        <v>0.53572361859999995</v>
      </c>
      <c r="M14" s="119">
        <v>0.30392291020000001</v>
      </c>
      <c r="N14" s="119">
        <v>0.24284862269999999</v>
      </c>
      <c r="O14" s="119">
        <v>-0.77103570200000004</v>
      </c>
      <c r="P14" s="119">
        <v>0.84786723529999997</v>
      </c>
      <c r="Q14" s="119">
        <v>0.53678520500000004</v>
      </c>
      <c r="R14" s="120">
        <v>-0.38816440699999999</v>
      </c>
      <c r="S14" s="120">
        <v>-0.144997504</v>
      </c>
      <c r="T14" s="120">
        <v>-0.36342903999999998</v>
      </c>
      <c r="U14" s="120">
        <v>0.64631849029999999</v>
      </c>
      <c r="V14" s="120">
        <v>0.32897358659999998</v>
      </c>
      <c r="W14" s="120">
        <v>-0.54063029100000004</v>
      </c>
      <c r="X14" s="119">
        <v>-0.47655721499999998</v>
      </c>
      <c r="Y14" s="119">
        <v>-0.12278472</v>
      </c>
      <c r="Z14" s="119">
        <v>-3.6933901999999998E-2</v>
      </c>
      <c r="AA14" s="119">
        <v>0.71604726439999999</v>
      </c>
      <c r="AB14" s="119">
        <v>0.2931990256</v>
      </c>
      <c r="AC14" s="119">
        <v>8.7265134699999997E-2</v>
      </c>
      <c r="AD14" s="119">
        <v>-0.15846828600000001</v>
      </c>
      <c r="AE14" s="119">
        <v>-0.41626523199999999</v>
      </c>
      <c r="AF14" s="119">
        <v>-0.100237537</v>
      </c>
      <c r="AG14" s="119">
        <v>0.36014228059999998</v>
      </c>
      <c r="AH14" s="119">
        <v>0.48170659230000001</v>
      </c>
      <c r="AI14" s="119">
        <v>0.2059357107</v>
      </c>
      <c r="AJ14" s="119">
        <v>0.3417039033</v>
      </c>
      <c r="AK14" s="119">
        <v>6.9103974100000007E-2</v>
      </c>
      <c r="AL14" s="119">
        <v>-0.57277253299999997</v>
      </c>
      <c r="AM14" s="119">
        <v>-0.218897386</v>
      </c>
      <c r="AN14" s="119">
        <v>0.31615511549999997</v>
      </c>
      <c r="AO14" s="119">
        <v>0.15450496599999999</v>
      </c>
      <c r="AP14" s="119">
        <v>-3.8590252999999998E-2</v>
      </c>
      <c r="AQ14" s="119">
        <v>5.9306531000000003E-2</v>
      </c>
      <c r="AR14" s="119">
        <v>-0.523372948</v>
      </c>
      <c r="AS14" s="119">
        <v>0.2424474677</v>
      </c>
      <c r="AT14" s="119">
        <v>-0.46685458499999999</v>
      </c>
      <c r="AU14" s="119">
        <v>-0.24932768199999999</v>
      </c>
      <c r="AV14" s="119">
        <v>-0.170877844</v>
      </c>
      <c r="AW14" s="119">
        <v>-0.23399495400000001</v>
      </c>
      <c r="AX14" s="119">
        <v>0.40587344180000001</v>
      </c>
      <c r="AY14" s="120">
        <v>-7.5353203999999993E-2</v>
      </c>
      <c r="AZ14" s="120">
        <v>0.10524955699999999</v>
      </c>
      <c r="BA14" s="120">
        <v>0.1429408824</v>
      </c>
      <c r="BB14" s="120">
        <v>-0.17518578700000001</v>
      </c>
      <c r="BC14" s="120">
        <v>0.16599320510000001</v>
      </c>
      <c r="BD14" s="120">
        <v>-6.0864874999999999E-2</v>
      </c>
      <c r="BE14" s="120">
        <v>-0.26180943699999998</v>
      </c>
      <c r="BF14" s="120">
        <v>-6.5485869000000002E-2</v>
      </c>
      <c r="BG14" s="120">
        <v>0.15219016439999999</v>
      </c>
      <c r="BH14" s="120">
        <v>0.2730136735</v>
      </c>
      <c r="BI14" s="120">
        <v>2.5986240000000001E-2</v>
      </c>
      <c r="BJ14" s="119">
        <v>-6.2531963999999995E-2</v>
      </c>
      <c r="BK14" s="119">
        <v>6.1750157600000001E-2</v>
      </c>
      <c r="BL14" s="119">
        <v>-6.6293905E-2</v>
      </c>
      <c r="BM14" s="119">
        <v>-6.0786800000000004E-3</v>
      </c>
      <c r="BN14" s="119">
        <v>-0.117763798</v>
      </c>
      <c r="BO14" s="119">
        <v>-0.167549848</v>
      </c>
      <c r="BP14" s="119">
        <v>0.1700759775</v>
      </c>
      <c r="BQ14" s="119">
        <v>-0.12772107199999999</v>
      </c>
      <c r="BR14" s="119">
        <v>-3.9474664999999999E-2</v>
      </c>
      <c r="BS14" s="119">
        <v>-0.26698028099999999</v>
      </c>
      <c r="BT14" s="119">
        <v>0.1700759775</v>
      </c>
      <c r="BU14" s="119">
        <v>-0.15649966000000001</v>
      </c>
    </row>
    <row r="15" spans="1:73" hidden="1" x14ac:dyDescent="0.3">
      <c r="A15" s="119" t="s">
        <v>388</v>
      </c>
      <c r="B15" s="119" t="s">
        <v>164</v>
      </c>
      <c r="C15" s="119">
        <v>-0.347791662</v>
      </c>
      <c r="D15" s="119">
        <v>-0.41322916999999998</v>
      </c>
      <c r="E15" s="119">
        <v>-0.21436096900000001</v>
      </c>
      <c r="F15" s="119">
        <v>0.1033689128</v>
      </c>
      <c r="G15" s="119">
        <v>-0.16158346700000001</v>
      </c>
      <c r="H15" s="119">
        <v>-0.142101169</v>
      </c>
      <c r="I15" s="119">
        <v>-8.1996849999999996E-2</v>
      </c>
      <c r="J15" s="119">
        <v>-0.66623394300000005</v>
      </c>
      <c r="K15" s="119">
        <v>0.53572361859999995</v>
      </c>
      <c r="L15" s="119">
        <v>1</v>
      </c>
      <c r="M15" s="119">
        <v>0.85687713870000004</v>
      </c>
      <c r="N15" s="119">
        <v>-6.4604119000000002E-2</v>
      </c>
      <c r="O15" s="119">
        <v>-0.56902624400000001</v>
      </c>
      <c r="P15" s="119">
        <v>0.22807561209999999</v>
      </c>
      <c r="Q15" s="119">
        <v>0.99981880499999998</v>
      </c>
      <c r="R15" s="120">
        <v>-0.283817924</v>
      </c>
      <c r="S15" s="120">
        <v>-2.6679953999999999E-2</v>
      </c>
      <c r="T15" s="120">
        <v>-0.36273126999999999</v>
      </c>
      <c r="U15" s="120">
        <v>0.49606634700000002</v>
      </c>
      <c r="V15" s="120">
        <v>0.2226042177</v>
      </c>
      <c r="W15" s="120">
        <v>-0.33773464800000003</v>
      </c>
      <c r="X15" s="119">
        <v>-0.18021901300000001</v>
      </c>
      <c r="Y15" s="119">
        <v>-0.177610662</v>
      </c>
      <c r="Z15" s="119">
        <v>-1.9155651999999999E-2</v>
      </c>
      <c r="AA15" s="119">
        <v>0.40789533090000002</v>
      </c>
      <c r="AB15" s="119">
        <v>1.8587301000000001E-2</v>
      </c>
      <c r="AC15" s="119">
        <v>-6.5605448999999996E-2</v>
      </c>
      <c r="AD15" s="119">
        <v>4.3384543800000001E-2</v>
      </c>
      <c r="AE15" s="119">
        <v>-0.28984638000000001</v>
      </c>
      <c r="AF15" s="119">
        <v>0.1641110489</v>
      </c>
      <c r="AG15" s="119">
        <v>0.21871737520000001</v>
      </c>
      <c r="AH15" s="119">
        <v>0.22674579959999999</v>
      </c>
      <c r="AI15" s="119">
        <v>0.12599705929999999</v>
      </c>
      <c r="AJ15" s="119">
        <v>0.20648236219999999</v>
      </c>
      <c r="AK15" s="119">
        <v>7.3945102200000001E-2</v>
      </c>
      <c r="AL15" s="119">
        <v>-0.245796085</v>
      </c>
      <c r="AM15" s="119">
        <v>-5.7746213999999997E-2</v>
      </c>
      <c r="AN15" s="119">
        <v>0.54379840430000004</v>
      </c>
      <c r="AO15" s="119">
        <v>-9.4774622000000003E-2</v>
      </c>
      <c r="AP15" s="119">
        <v>0.1200249268</v>
      </c>
      <c r="AQ15" s="119">
        <v>-0.146066099</v>
      </c>
      <c r="AR15" s="119">
        <v>-0.38891587399999999</v>
      </c>
      <c r="AS15" s="119">
        <v>0.22541619969999999</v>
      </c>
      <c r="AT15" s="119">
        <v>-0.417741735</v>
      </c>
      <c r="AU15" s="119">
        <v>-0.147948054</v>
      </c>
      <c r="AV15" s="119">
        <v>-2.4403345999999999E-2</v>
      </c>
      <c r="AW15" s="119">
        <v>-9.9964578999999998E-2</v>
      </c>
      <c r="AX15" s="119">
        <v>0.28495112210000001</v>
      </c>
      <c r="AY15" s="120">
        <v>-5.5445356000000001E-2</v>
      </c>
      <c r="AZ15" s="120">
        <v>6.8849488E-2</v>
      </c>
      <c r="BA15" s="120">
        <v>0.22140253200000001</v>
      </c>
      <c r="BB15" s="120">
        <v>9.4936945199999997E-2</v>
      </c>
      <c r="BC15" s="120">
        <v>0.18572258780000001</v>
      </c>
      <c r="BD15" s="120">
        <v>2.28325869E-2</v>
      </c>
      <c r="BE15" s="120">
        <v>-0.22469009300000001</v>
      </c>
      <c r="BF15" s="120">
        <v>-0.13975099799999999</v>
      </c>
      <c r="BG15" s="120">
        <v>1.2730830199999999E-2</v>
      </c>
      <c r="BH15" s="120">
        <v>-5.8594377000000003E-2</v>
      </c>
      <c r="BI15" s="120">
        <v>-4.22743E-4</v>
      </c>
      <c r="BJ15" s="119">
        <v>3.2834828900000002E-2</v>
      </c>
      <c r="BK15" s="119">
        <v>-3.3686720000000003E-2</v>
      </c>
      <c r="BL15" s="119">
        <v>-0.21379212</v>
      </c>
      <c r="BM15" s="119">
        <v>0.2392354451</v>
      </c>
      <c r="BN15" s="119">
        <v>-0.125065813</v>
      </c>
      <c r="BO15" s="119">
        <v>-0.24488811599999999</v>
      </c>
      <c r="BP15" s="119">
        <v>6.7790681899999997E-2</v>
      </c>
      <c r="BQ15" s="119">
        <v>-0.179501787</v>
      </c>
      <c r="BR15" s="119">
        <v>-0.12881427100000001</v>
      </c>
      <c r="BS15" s="119">
        <v>-2.4414940999999999E-2</v>
      </c>
      <c r="BT15" s="119">
        <v>6.7790681899999997E-2</v>
      </c>
      <c r="BU15" s="119">
        <v>-8.1813078999999997E-2</v>
      </c>
    </row>
    <row r="16" spans="1:73" hidden="1" x14ac:dyDescent="0.3">
      <c r="A16" s="119" t="s">
        <v>388</v>
      </c>
      <c r="B16" s="119" t="s">
        <v>165</v>
      </c>
      <c r="C16" s="119">
        <v>-0.20401977499999999</v>
      </c>
      <c r="D16" s="119">
        <v>-0.28217031799999998</v>
      </c>
      <c r="E16" s="119">
        <v>-0.19864644100000001</v>
      </c>
      <c r="F16" s="119">
        <v>2.7997131299999999E-2</v>
      </c>
      <c r="G16" s="119">
        <v>-0.132295092</v>
      </c>
      <c r="H16" s="119">
        <v>-0.13444194000000001</v>
      </c>
      <c r="I16" s="119">
        <v>-9.6822977000000005E-2</v>
      </c>
      <c r="J16" s="119">
        <v>-0.51107110600000005</v>
      </c>
      <c r="K16" s="119">
        <v>0.30392291020000001</v>
      </c>
      <c r="L16" s="119">
        <v>0.85687713870000004</v>
      </c>
      <c r="M16" s="119">
        <v>1</v>
      </c>
      <c r="N16" s="119">
        <v>-8.7848640000000006E-2</v>
      </c>
      <c r="O16" s="119">
        <v>-0.40847486999999999</v>
      </c>
      <c r="P16" s="119">
        <v>5.2780559400000003E-2</v>
      </c>
      <c r="Q16" s="119">
        <v>0.8563297393</v>
      </c>
      <c r="R16" s="120">
        <v>-0.20756777300000001</v>
      </c>
      <c r="S16" s="120">
        <v>-2.3232422999999999E-2</v>
      </c>
      <c r="T16" s="120">
        <v>-0.214136413</v>
      </c>
      <c r="U16" s="120">
        <v>0.3353100229</v>
      </c>
      <c r="V16" s="120">
        <v>8.6550422200000005E-2</v>
      </c>
      <c r="W16" s="120">
        <v>-0.236971921</v>
      </c>
      <c r="X16" s="119">
        <v>-2.0808001E-2</v>
      </c>
      <c r="Y16" s="119">
        <v>-0.220161886</v>
      </c>
      <c r="Z16" s="119">
        <v>-7.8417303999999993E-2</v>
      </c>
      <c r="AA16" s="119">
        <v>0.25593194850000001</v>
      </c>
      <c r="AB16" s="119">
        <v>4.1425453000000001E-2</v>
      </c>
      <c r="AC16" s="119">
        <v>-7.3672843000000002E-2</v>
      </c>
      <c r="AD16" s="119">
        <v>4.2727994599999999E-2</v>
      </c>
      <c r="AE16" s="119">
        <v>-0.14039813300000001</v>
      </c>
      <c r="AF16" s="119">
        <v>0.1842752738</v>
      </c>
      <c r="AG16" s="119">
        <v>0.13161654989999999</v>
      </c>
      <c r="AH16" s="119">
        <v>8.9793502499999997E-2</v>
      </c>
      <c r="AI16" s="119">
        <v>2.8776080000000002E-4</v>
      </c>
      <c r="AJ16" s="119">
        <v>6.7799482300000005E-2</v>
      </c>
      <c r="AK16" s="119">
        <v>1.25702288E-2</v>
      </c>
      <c r="AL16" s="119">
        <v>-0.15768433800000001</v>
      </c>
      <c r="AM16" s="119">
        <v>-1.8605222000000001E-2</v>
      </c>
      <c r="AN16" s="119">
        <v>0.40641593259999997</v>
      </c>
      <c r="AO16" s="119">
        <v>-0.10758566899999999</v>
      </c>
      <c r="AP16" s="119">
        <v>8.6585871699999997E-2</v>
      </c>
      <c r="AQ16" s="119">
        <v>-0.143522346</v>
      </c>
      <c r="AR16" s="119">
        <v>-0.24086552</v>
      </c>
      <c r="AS16" s="119">
        <v>9.77697872E-2</v>
      </c>
      <c r="AT16" s="119">
        <v>-0.23877394099999999</v>
      </c>
      <c r="AU16" s="119">
        <v>-3.5112829999999998E-2</v>
      </c>
      <c r="AV16" s="119">
        <v>3.4138917999999997E-2</v>
      </c>
      <c r="AW16" s="119">
        <v>-3.5580360000000001E-3</v>
      </c>
      <c r="AX16" s="119">
        <v>0.1243281243</v>
      </c>
      <c r="AY16" s="120">
        <v>-4.3770272999999998E-2</v>
      </c>
      <c r="AZ16" s="120">
        <v>1.3408434300000001E-2</v>
      </c>
      <c r="BA16" s="120">
        <v>0.11828950520000001</v>
      </c>
      <c r="BB16" s="120">
        <v>0.10399427460000001</v>
      </c>
      <c r="BC16" s="120">
        <v>0.12884223519999999</v>
      </c>
      <c r="BD16" s="120">
        <v>7.2858803499999999E-2</v>
      </c>
      <c r="BE16" s="120">
        <v>-0.173561202</v>
      </c>
      <c r="BF16" s="120">
        <v>-7.0607814000000005E-2</v>
      </c>
      <c r="BG16" s="120">
        <v>1.5767696599999999E-2</v>
      </c>
      <c r="BH16" s="120">
        <v>-7.5359479999999998E-3</v>
      </c>
      <c r="BI16" s="120">
        <v>-5.2401414E-2</v>
      </c>
      <c r="BJ16" s="119">
        <v>2.4090271900000002E-2</v>
      </c>
      <c r="BK16" s="119">
        <v>-2.400329E-2</v>
      </c>
      <c r="BL16" s="119">
        <v>-0.17783094299999999</v>
      </c>
      <c r="BM16" s="119">
        <v>0.1469111675</v>
      </c>
      <c r="BN16" s="119">
        <v>-7.5588626000000006E-2</v>
      </c>
      <c r="BO16" s="119">
        <v>-0.22075428699999999</v>
      </c>
      <c r="BP16" s="119">
        <v>8.8539363900000001E-2</v>
      </c>
      <c r="BQ16" s="119">
        <v>-0.22142582799999999</v>
      </c>
      <c r="BR16" s="119">
        <v>-5.9511579000000002E-2</v>
      </c>
      <c r="BS16" s="119">
        <v>-2.18493E-4</v>
      </c>
      <c r="BT16" s="119">
        <v>8.8539363900000001E-2</v>
      </c>
      <c r="BU16" s="119">
        <v>-0.121553458</v>
      </c>
    </row>
    <row r="17" spans="1:73" x14ac:dyDescent="0.3">
      <c r="A17" s="119" t="s">
        <v>388</v>
      </c>
      <c r="B17" s="122" t="s">
        <v>166</v>
      </c>
      <c r="C17" s="119">
        <v>-0.168780439</v>
      </c>
      <c r="D17" s="119">
        <v>-0.379123812</v>
      </c>
      <c r="E17" s="119">
        <v>0.43481693179999997</v>
      </c>
      <c r="F17" s="119">
        <v>0.15319907560000001</v>
      </c>
      <c r="G17" s="119">
        <v>-0.131502273</v>
      </c>
      <c r="H17" s="119">
        <v>0.97836243759999997</v>
      </c>
      <c r="I17" s="119">
        <v>0.20145662110000001</v>
      </c>
      <c r="J17" s="119">
        <v>-0.63662580000000002</v>
      </c>
      <c r="K17" s="119">
        <v>0.24284862269999999</v>
      </c>
      <c r="L17" s="119">
        <v>-6.4604119000000002E-2</v>
      </c>
      <c r="M17" s="119">
        <v>-8.7848640000000006E-2</v>
      </c>
      <c r="N17" s="119">
        <v>1</v>
      </c>
      <c r="O17" s="119">
        <v>-0.69006146599999996</v>
      </c>
      <c r="P17" s="119">
        <v>0.3612479683</v>
      </c>
      <c r="Q17" s="119">
        <v>-6.4635733000000001E-2</v>
      </c>
      <c r="R17" s="120">
        <v>-0.487547073</v>
      </c>
      <c r="S17" s="120">
        <v>-0.22807249800000001</v>
      </c>
      <c r="T17" s="120">
        <v>-1.3874111999999999E-2</v>
      </c>
      <c r="U17" s="120">
        <v>0.51043245250000002</v>
      </c>
      <c r="V17" s="120">
        <v>0.40027771750000002</v>
      </c>
      <c r="W17" s="120">
        <v>-0.63880221800000003</v>
      </c>
      <c r="X17" s="119">
        <v>-0.25198310000000002</v>
      </c>
      <c r="Y17" s="119">
        <v>-5.6786855999999997E-2</v>
      </c>
      <c r="Z17" s="119">
        <v>3.8198071700000003E-2</v>
      </c>
      <c r="AA17" s="119">
        <v>0.37005095370000002</v>
      </c>
      <c r="AB17" s="119">
        <v>0.315989784</v>
      </c>
      <c r="AC17" s="119">
        <v>0.40565322149999999</v>
      </c>
      <c r="AD17" s="119">
        <v>-0.40667729000000002</v>
      </c>
      <c r="AE17" s="119">
        <v>-0.668118239</v>
      </c>
      <c r="AF17" s="119">
        <v>-0.72077328500000004</v>
      </c>
      <c r="AG17" s="119">
        <v>0.59130784680000004</v>
      </c>
      <c r="AH17" s="119">
        <v>0.77319777889999997</v>
      </c>
      <c r="AI17" s="119">
        <v>0.65776271669999997</v>
      </c>
      <c r="AJ17" s="119">
        <v>0.71542757069999996</v>
      </c>
      <c r="AK17" s="119">
        <v>0.1874118142</v>
      </c>
      <c r="AL17" s="119">
        <v>-0.42497468300000002</v>
      </c>
      <c r="AM17" s="119">
        <v>0.2061013455</v>
      </c>
      <c r="AN17" s="119">
        <v>2.1365994100000001E-2</v>
      </c>
      <c r="AO17" s="119">
        <v>-8.2646612999999994E-2</v>
      </c>
      <c r="AP17" s="119">
        <v>0.2218130532</v>
      </c>
      <c r="AQ17" s="119">
        <v>-0.166064983</v>
      </c>
      <c r="AR17" s="119">
        <v>-0.102235912</v>
      </c>
      <c r="AS17" s="119">
        <v>-6.1045430999999997E-2</v>
      </c>
      <c r="AT17" s="119">
        <v>-0.24762283199999999</v>
      </c>
      <c r="AU17" s="119">
        <v>0.24857951349999999</v>
      </c>
      <c r="AV17" s="119">
        <v>2.5616325299999999E-2</v>
      </c>
      <c r="AW17" s="119">
        <v>0.16018810520000001</v>
      </c>
      <c r="AX17" s="119">
        <v>2.2973701E-3</v>
      </c>
      <c r="AY17" s="120">
        <v>0.42923796180000001</v>
      </c>
      <c r="AZ17" s="120">
        <v>-0.321834179</v>
      </c>
      <c r="BA17" s="120">
        <v>-0.33439924799999998</v>
      </c>
      <c r="BB17" s="120">
        <v>-0.4039315</v>
      </c>
      <c r="BC17" s="120">
        <v>0.13130037559999999</v>
      </c>
      <c r="BD17" s="120">
        <v>-0.20635328999999999</v>
      </c>
      <c r="BE17" s="120">
        <v>-0.50410854699999996</v>
      </c>
      <c r="BF17" s="120">
        <v>0.25951800930000002</v>
      </c>
      <c r="BG17" s="120">
        <v>0.44705480930000002</v>
      </c>
      <c r="BH17" s="120">
        <v>0.30877338399999998</v>
      </c>
      <c r="BI17" s="120">
        <v>0.45050739169999998</v>
      </c>
      <c r="BJ17" s="119">
        <v>-0.46469543000000002</v>
      </c>
      <c r="BK17" s="119">
        <v>0.46376633630000003</v>
      </c>
      <c r="BL17" s="119">
        <v>0.4568627925</v>
      </c>
      <c r="BM17" s="119">
        <v>-0.29540836399999998</v>
      </c>
      <c r="BN17" s="119">
        <v>0.1824874309</v>
      </c>
      <c r="BO17" s="119">
        <v>0.28605721379999999</v>
      </c>
      <c r="BP17" s="119">
        <v>-0.235741704</v>
      </c>
      <c r="BQ17" s="119">
        <v>0.37468754659999998</v>
      </c>
      <c r="BR17" s="119">
        <v>0.28217324739999999</v>
      </c>
      <c r="BS17" s="119">
        <v>2.93685812E-2</v>
      </c>
      <c r="BT17" s="119">
        <v>-0.235741704</v>
      </c>
      <c r="BU17" s="119">
        <v>0.27066720519999998</v>
      </c>
    </row>
    <row r="18" spans="1:73" x14ac:dyDescent="0.3">
      <c r="A18" s="119" t="s">
        <v>388</v>
      </c>
      <c r="B18" s="122" t="s">
        <v>167</v>
      </c>
      <c r="C18" s="119">
        <v>0.4172165786</v>
      </c>
      <c r="D18" s="119">
        <v>0.56477347879999995</v>
      </c>
      <c r="E18" s="119">
        <v>-7.2154782000000001E-2</v>
      </c>
      <c r="F18" s="119">
        <v>-0.16098335999999999</v>
      </c>
      <c r="G18" s="119">
        <v>0.28650262830000001</v>
      </c>
      <c r="H18" s="119">
        <v>-0.64007115599999997</v>
      </c>
      <c r="I18" s="119">
        <v>8.8686635599999994E-2</v>
      </c>
      <c r="J18" s="119">
        <v>0.88738509570000002</v>
      </c>
      <c r="K18" s="119">
        <v>-0.77103570200000004</v>
      </c>
      <c r="L18" s="119">
        <v>-0.56902624400000001</v>
      </c>
      <c r="M18" s="119">
        <v>-0.40847486999999999</v>
      </c>
      <c r="N18" s="119">
        <v>-0.69006146599999996</v>
      </c>
      <c r="O18" s="119">
        <v>1</v>
      </c>
      <c r="P18" s="119">
        <v>-0.74654158100000001</v>
      </c>
      <c r="Q18" s="119">
        <v>-0.56929526200000002</v>
      </c>
      <c r="R18" s="120">
        <v>0.52436427890000004</v>
      </c>
      <c r="S18" s="120">
        <v>0.1839765783</v>
      </c>
      <c r="T18" s="120">
        <v>0.24723335960000001</v>
      </c>
      <c r="U18" s="120">
        <v>-0.74561579099999997</v>
      </c>
      <c r="V18" s="120">
        <v>-0.42114172300000002</v>
      </c>
      <c r="W18" s="120">
        <v>0.76693565399999997</v>
      </c>
      <c r="X18" s="119">
        <v>0.46934241469999999</v>
      </c>
      <c r="Y18" s="119">
        <v>8.6935604099999994E-2</v>
      </c>
      <c r="Z18" s="119">
        <v>-2.9201682E-2</v>
      </c>
      <c r="AA18" s="119">
        <v>-0.66997643299999998</v>
      </c>
      <c r="AB18" s="119">
        <v>-0.30129671200000002</v>
      </c>
      <c r="AC18" s="119">
        <v>-0.21046905899999999</v>
      </c>
      <c r="AD18" s="119">
        <v>0.25444125969999998</v>
      </c>
      <c r="AE18" s="119">
        <v>0.66683497970000005</v>
      </c>
      <c r="AF18" s="119">
        <v>0.39117650659999997</v>
      </c>
      <c r="AG18" s="119">
        <v>-0.58679084199999998</v>
      </c>
      <c r="AH18" s="119">
        <v>-0.76680326799999998</v>
      </c>
      <c r="AI18" s="119">
        <v>-0.468772619</v>
      </c>
      <c r="AJ18" s="119">
        <v>-0.61713459400000004</v>
      </c>
      <c r="AK18" s="119">
        <v>-9.6832659000000001E-2</v>
      </c>
      <c r="AL18" s="119">
        <v>0.6522266149</v>
      </c>
      <c r="AM18" s="119">
        <v>3.2749426700000001E-2</v>
      </c>
      <c r="AN18" s="119">
        <v>-0.37045581500000002</v>
      </c>
      <c r="AO18" s="119">
        <v>-4.3427634999999999E-2</v>
      </c>
      <c r="AP18" s="119">
        <v>-0.106723548</v>
      </c>
      <c r="AQ18" s="119">
        <v>7.3563843200000006E-2</v>
      </c>
      <c r="AR18" s="119">
        <v>0.47621235449999999</v>
      </c>
      <c r="AS18" s="119">
        <v>-0.15689856499999999</v>
      </c>
      <c r="AT18" s="119">
        <v>0.51987475449999998</v>
      </c>
      <c r="AU18" s="119">
        <v>3.83037434E-2</v>
      </c>
      <c r="AV18" s="119">
        <v>0.11369967459999999</v>
      </c>
      <c r="AW18" s="119">
        <v>8.0113428599999995E-2</v>
      </c>
      <c r="AX18" s="119">
        <v>-0.31889044</v>
      </c>
      <c r="AY18" s="120">
        <v>-0.144219022</v>
      </c>
      <c r="AZ18" s="120">
        <v>6.4837562299999998E-2</v>
      </c>
      <c r="BA18" s="120">
        <v>6.6626916300000005E-2</v>
      </c>
      <c r="BB18" s="120">
        <v>0.27157355300000002</v>
      </c>
      <c r="BC18" s="120">
        <v>-0.18558492400000001</v>
      </c>
      <c r="BD18" s="120">
        <v>7.9785648900000006E-2</v>
      </c>
      <c r="BE18" s="120">
        <v>0.43423487240000003</v>
      </c>
      <c r="BF18" s="120">
        <v>-3.1084546000000001E-2</v>
      </c>
      <c r="BG18" s="120">
        <v>-0.30028727399999999</v>
      </c>
      <c r="BH18" s="120">
        <v>-0.290281014</v>
      </c>
      <c r="BI18" s="120">
        <v>-0.226656786</v>
      </c>
      <c r="BJ18" s="119">
        <v>0.23714014520000001</v>
      </c>
      <c r="BK18" s="119">
        <v>-0.23568697399999999</v>
      </c>
      <c r="BL18" s="119">
        <v>-0.107661717</v>
      </c>
      <c r="BM18" s="119">
        <v>0.10107208299999999</v>
      </c>
      <c r="BN18" s="119">
        <v>1.2516909200000001E-2</v>
      </c>
      <c r="BO18" s="119">
        <v>4.4630206300000003E-2</v>
      </c>
      <c r="BP18" s="119">
        <v>-2.7130086000000001E-2</v>
      </c>
      <c r="BQ18" s="119">
        <v>-4.5633610999999998E-2</v>
      </c>
      <c r="BR18" s="119">
        <v>-8.2515746000000001E-2</v>
      </c>
      <c r="BS18" s="119">
        <v>0.1270816837</v>
      </c>
      <c r="BT18" s="119">
        <v>-2.7130086000000001E-2</v>
      </c>
      <c r="BU18" s="119">
        <v>5.2805142000000001E-3</v>
      </c>
    </row>
    <row r="19" spans="1:73" x14ac:dyDescent="0.3">
      <c r="A19" s="119" t="s">
        <v>388</v>
      </c>
      <c r="B19" s="122" t="s">
        <v>168</v>
      </c>
      <c r="C19" s="119">
        <v>-0.34262411199999998</v>
      </c>
      <c r="D19" s="119">
        <v>-0.32437709399999998</v>
      </c>
      <c r="E19" s="119">
        <v>-0.16040848399999999</v>
      </c>
      <c r="F19" s="119">
        <v>4.9994459200000001E-2</v>
      </c>
      <c r="G19" s="119">
        <v>-0.30228908999999998</v>
      </c>
      <c r="H19" s="119">
        <v>0.36481727930000002</v>
      </c>
      <c r="I19" s="119">
        <v>-0.37980756700000001</v>
      </c>
      <c r="J19" s="119">
        <v>-0.43686550299999999</v>
      </c>
      <c r="K19" s="119">
        <v>0.84786723529999997</v>
      </c>
      <c r="L19" s="119">
        <v>0.22807561209999999</v>
      </c>
      <c r="M19" s="119">
        <v>5.2780559400000003E-2</v>
      </c>
      <c r="N19" s="119">
        <v>0.3612479683</v>
      </c>
      <c r="O19" s="119">
        <v>-0.74654158100000001</v>
      </c>
      <c r="P19" s="119">
        <v>1</v>
      </c>
      <c r="Q19" s="119">
        <v>0.22896007760000001</v>
      </c>
      <c r="R19" s="120">
        <v>-0.23773169799999999</v>
      </c>
      <c r="S19" s="120">
        <v>-9.4911786999999997E-2</v>
      </c>
      <c r="T19" s="120">
        <v>-0.13175831800000001</v>
      </c>
      <c r="U19" s="120">
        <v>0.47693307619999997</v>
      </c>
      <c r="V19" s="120">
        <v>0.19027993400000001</v>
      </c>
      <c r="W19" s="120">
        <v>-0.54389969699999996</v>
      </c>
      <c r="X19" s="119">
        <v>-0.55299890100000004</v>
      </c>
      <c r="Y19" s="119">
        <v>8.4947787799999994E-2</v>
      </c>
      <c r="Z19" s="119">
        <v>4.1058400299999999E-2</v>
      </c>
      <c r="AA19" s="119">
        <v>0.59394350289999998</v>
      </c>
      <c r="AB19" s="119">
        <v>0.2583302053</v>
      </c>
      <c r="AC19" s="119">
        <v>3.0860083900000002E-2</v>
      </c>
      <c r="AD19" s="119">
        <v>-0.104647078</v>
      </c>
      <c r="AE19" s="119">
        <v>-0.329968276</v>
      </c>
      <c r="AF19" s="119">
        <v>-0.14844420699999999</v>
      </c>
      <c r="AG19" s="119">
        <v>0.32840428529999999</v>
      </c>
      <c r="AH19" s="119">
        <v>0.49905907370000002</v>
      </c>
      <c r="AI19" s="119">
        <v>7.2041435099999995E-2</v>
      </c>
      <c r="AJ19" s="119">
        <v>0.24853454629999999</v>
      </c>
      <c r="AK19" s="119">
        <v>-0.114400795</v>
      </c>
      <c r="AL19" s="119">
        <v>-0.67198066099999998</v>
      </c>
      <c r="AM19" s="119">
        <v>-0.28784072399999999</v>
      </c>
      <c r="AN19" s="119">
        <v>0.1955043102</v>
      </c>
      <c r="AO19" s="119">
        <v>0.32923689890000002</v>
      </c>
      <c r="AP19" s="119">
        <v>-0.19257882800000001</v>
      </c>
      <c r="AQ19" s="119">
        <v>0.22713863179999999</v>
      </c>
      <c r="AR19" s="119">
        <v>-0.52353781499999996</v>
      </c>
      <c r="AS19" s="119">
        <v>0.18622958170000001</v>
      </c>
      <c r="AT19" s="119">
        <v>-0.39854854000000001</v>
      </c>
      <c r="AU19" s="119">
        <v>-0.25050666199999999</v>
      </c>
      <c r="AV19" s="119">
        <v>-0.27180115100000002</v>
      </c>
      <c r="AW19" s="119">
        <v>-0.28566419300000001</v>
      </c>
      <c r="AX19" s="119">
        <v>0.41118091169999998</v>
      </c>
      <c r="AY19" s="120">
        <v>-0.173408005</v>
      </c>
      <c r="AZ19" s="120">
        <v>0.19913638380000001</v>
      </c>
      <c r="BA19" s="120">
        <v>2.6149316700000001E-2</v>
      </c>
      <c r="BB19" s="120">
        <v>-0.214752368</v>
      </c>
      <c r="BC19" s="120">
        <v>4.1148756000000002E-2</v>
      </c>
      <c r="BD19" s="120">
        <v>6.3023603900000003E-2</v>
      </c>
      <c r="BE19" s="120">
        <v>-7.5022760999999993E-2</v>
      </c>
      <c r="BF19" s="120">
        <v>-0.109920348</v>
      </c>
      <c r="BG19" s="120">
        <v>9.05201219E-2</v>
      </c>
      <c r="BH19" s="120">
        <v>0.3403873751</v>
      </c>
      <c r="BI19" s="120">
        <v>-6.8359837000000007E-2</v>
      </c>
      <c r="BJ19" s="119">
        <v>2.67500694E-2</v>
      </c>
      <c r="BK19" s="119">
        <v>-2.7894509000000001E-2</v>
      </c>
      <c r="BL19" s="119">
        <v>-0.10492625899999999</v>
      </c>
      <c r="BM19" s="119">
        <v>-0.12627006099999999</v>
      </c>
      <c r="BN19" s="119">
        <v>-0.121782273</v>
      </c>
      <c r="BO19" s="119">
        <v>-0.195419441</v>
      </c>
      <c r="BP19" s="119">
        <v>0.30048424950000002</v>
      </c>
      <c r="BQ19" s="119">
        <v>-0.18434355099999999</v>
      </c>
      <c r="BR19" s="119">
        <v>-3.0214643999999999E-2</v>
      </c>
      <c r="BS19" s="119">
        <v>-0.31160738199999999</v>
      </c>
      <c r="BT19" s="119">
        <v>0.30048424950000002</v>
      </c>
      <c r="BU19" s="119">
        <v>-0.27906744300000003</v>
      </c>
    </row>
    <row r="20" spans="1:73" x14ac:dyDescent="0.3">
      <c r="A20" s="119" t="s">
        <v>388</v>
      </c>
      <c r="B20" s="122" t="s">
        <v>169</v>
      </c>
      <c r="C20" s="119">
        <v>-0.346047836</v>
      </c>
      <c r="D20" s="119">
        <v>-0.41392099199999999</v>
      </c>
      <c r="E20" s="119">
        <v>-0.21091774399999999</v>
      </c>
      <c r="F20" s="119">
        <v>0.1046310491</v>
      </c>
      <c r="G20" s="119">
        <v>-0.160613535</v>
      </c>
      <c r="H20" s="119">
        <v>-0.14249466899999999</v>
      </c>
      <c r="I20" s="119">
        <v>-8.0364810999999994E-2</v>
      </c>
      <c r="J20" s="119">
        <v>-0.66684017799999995</v>
      </c>
      <c r="K20" s="119">
        <v>0.53678520500000004</v>
      </c>
      <c r="L20" s="119">
        <v>0.99981880499999998</v>
      </c>
      <c r="M20" s="119">
        <v>0.8563297393</v>
      </c>
      <c r="N20" s="119">
        <v>-6.4635733000000001E-2</v>
      </c>
      <c r="O20" s="119">
        <v>-0.56929526200000002</v>
      </c>
      <c r="P20" s="119">
        <v>0.22896007760000001</v>
      </c>
      <c r="Q20" s="119">
        <v>1</v>
      </c>
      <c r="R20" s="120">
        <v>-0.28387791800000001</v>
      </c>
      <c r="S20" s="120">
        <v>-2.7656823000000001E-2</v>
      </c>
      <c r="T20" s="120">
        <v>-0.36585527200000001</v>
      </c>
      <c r="U20" s="120">
        <v>0.4975659248</v>
      </c>
      <c r="V20" s="120">
        <v>0.2231556291</v>
      </c>
      <c r="W20" s="120">
        <v>-0.33707974000000002</v>
      </c>
      <c r="X20" s="119">
        <v>-0.17979535799999999</v>
      </c>
      <c r="Y20" s="119">
        <v>-0.178529347</v>
      </c>
      <c r="Z20" s="119">
        <v>-1.8387532000000002E-2</v>
      </c>
      <c r="AA20" s="119">
        <v>0.40831046370000001</v>
      </c>
      <c r="AB20" s="119">
        <v>2.06766026E-2</v>
      </c>
      <c r="AC20" s="119">
        <v>-6.4808497000000007E-2</v>
      </c>
      <c r="AD20" s="119">
        <v>4.2144908799999999E-2</v>
      </c>
      <c r="AE20" s="119">
        <v>-0.28965769699999999</v>
      </c>
      <c r="AF20" s="119">
        <v>0.16475841999999999</v>
      </c>
      <c r="AG20" s="119">
        <v>0.2182461748</v>
      </c>
      <c r="AH20" s="119">
        <v>0.2265233599</v>
      </c>
      <c r="AI20" s="119">
        <v>0.1258125907</v>
      </c>
      <c r="AJ20" s="119">
        <v>0.2062301205</v>
      </c>
      <c r="AK20" s="119">
        <v>7.4204012900000005E-2</v>
      </c>
      <c r="AL20" s="119">
        <v>-0.24750580899999999</v>
      </c>
      <c r="AM20" s="119">
        <v>-5.8946708E-2</v>
      </c>
      <c r="AN20" s="119">
        <v>0.54354936750000005</v>
      </c>
      <c r="AO20" s="119">
        <v>-9.4039668000000007E-2</v>
      </c>
      <c r="AP20" s="119">
        <v>0.11930588910000001</v>
      </c>
      <c r="AQ20" s="119">
        <v>-0.14559757100000001</v>
      </c>
      <c r="AR20" s="119">
        <v>-0.38968535999999998</v>
      </c>
      <c r="AS20" s="119">
        <v>0.2245742744</v>
      </c>
      <c r="AT20" s="119">
        <v>-0.418405735</v>
      </c>
      <c r="AU20" s="119">
        <v>-0.14837856299999999</v>
      </c>
      <c r="AV20" s="119">
        <v>-2.3475319000000001E-2</v>
      </c>
      <c r="AW20" s="119">
        <v>-9.9750903000000002E-2</v>
      </c>
      <c r="AX20" s="119">
        <v>0.2851293198</v>
      </c>
      <c r="AY20" s="120">
        <v>-5.5236021000000003E-2</v>
      </c>
      <c r="AZ20" s="120">
        <v>6.8207696700000001E-2</v>
      </c>
      <c r="BA20" s="120">
        <v>0.2204798553</v>
      </c>
      <c r="BB20" s="120">
        <v>9.3702013599999995E-2</v>
      </c>
      <c r="BC20" s="120">
        <v>0.1860504469</v>
      </c>
      <c r="BD20" s="120">
        <v>2.1696011800000001E-2</v>
      </c>
      <c r="BE20" s="120">
        <v>-0.22578438300000001</v>
      </c>
      <c r="BF20" s="120">
        <v>-0.138957681</v>
      </c>
      <c r="BG20" s="120">
        <v>1.4817343199999999E-2</v>
      </c>
      <c r="BH20" s="120">
        <v>-6.0021420999999998E-2</v>
      </c>
      <c r="BI20" s="120">
        <v>2.0109589999999999E-4</v>
      </c>
      <c r="BJ20" s="119">
        <v>3.1522040600000002E-2</v>
      </c>
      <c r="BK20" s="119">
        <v>-3.2348992E-2</v>
      </c>
      <c r="BL20" s="119">
        <v>-0.21226081899999999</v>
      </c>
      <c r="BM20" s="119">
        <v>0.23646490689999999</v>
      </c>
      <c r="BN20" s="119">
        <v>-0.1231878</v>
      </c>
      <c r="BO20" s="119">
        <v>-0.24521575900000001</v>
      </c>
      <c r="BP20" s="119">
        <v>6.8353743800000005E-2</v>
      </c>
      <c r="BQ20" s="119">
        <v>-0.17858914200000001</v>
      </c>
      <c r="BR20" s="119">
        <v>-0.12918863899999999</v>
      </c>
      <c r="BS20" s="119">
        <v>-2.5880449E-2</v>
      </c>
      <c r="BT20" s="119">
        <v>6.8353743800000005E-2</v>
      </c>
      <c r="BU20" s="119">
        <v>-8.2527161000000002E-2</v>
      </c>
    </row>
    <row r="21" spans="1:73" s="121" customFormat="1" hidden="1" x14ac:dyDescent="0.3">
      <c r="A21" s="120" t="s">
        <v>388</v>
      </c>
      <c r="B21" s="120" t="s">
        <v>170</v>
      </c>
      <c r="C21" s="120">
        <v>0.1021154284</v>
      </c>
      <c r="D21" s="120">
        <v>0.37005591129999998</v>
      </c>
      <c r="E21" s="120">
        <v>-0.23835673800000001</v>
      </c>
      <c r="F21" s="120">
        <v>-0.32038735699999998</v>
      </c>
      <c r="G21" s="120">
        <v>-0.164083487</v>
      </c>
      <c r="H21" s="120">
        <v>-0.39246668499999998</v>
      </c>
      <c r="I21" s="120">
        <v>-0.30306289800000002</v>
      </c>
      <c r="J21" s="120">
        <v>0.61279317129999999</v>
      </c>
      <c r="K21" s="120">
        <v>-0.38816440699999999</v>
      </c>
      <c r="L21" s="120">
        <v>-0.283817924</v>
      </c>
      <c r="M21" s="120">
        <v>-0.20756777300000001</v>
      </c>
      <c r="N21" s="120">
        <v>-0.487547073</v>
      </c>
      <c r="O21" s="120">
        <v>0.52436427890000004</v>
      </c>
      <c r="P21" s="120">
        <v>-0.23773169799999999</v>
      </c>
      <c r="Q21" s="120">
        <v>-0.28387791800000001</v>
      </c>
      <c r="R21" s="120">
        <v>1</v>
      </c>
      <c r="S21" s="120">
        <v>0.43894962720000003</v>
      </c>
      <c r="T21" s="120">
        <v>0.20799862659999999</v>
      </c>
      <c r="U21" s="120">
        <v>-0.70621540000000005</v>
      </c>
      <c r="V21" s="120">
        <v>-0.47381353900000001</v>
      </c>
      <c r="W21" s="120">
        <v>0.52945447700000003</v>
      </c>
      <c r="X21" s="120">
        <v>-0.16133891</v>
      </c>
      <c r="Y21" s="120">
        <v>0.63453405210000002</v>
      </c>
      <c r="Z21" s="120">
        <v>0.12763350579999999</v>
      </c>
      <c r="AA21" s="120">
        <v>-0.46169296999999998</v>
      </c>
      <c r="AB21" s="120">
        <v>-0.36477457200000002</v>
      </c>
      <c r="AC21" s="120">
        <v>-0.28750579599999998</v>
      </c>
      <c r="AD21" s="120">
        <v>0.33258512839999999</v>
      </c>
      <c r="AE21" s="120">
        <v>0.51823753669999995</v>
      </c>
      <c r="AF21" s="120">
        <v>0.43978888449999998</v>
      </c>
      <c r="AG21" s="120">
        <v>-0.47807709599999998</v>
      </c>
      <c r="AH21" s="120">
        <v>-0.50873976600000004</v>
      </c>
      <c r="AI21" s="120">
        <v>-0.50714161400000002</v>
      </c>
      <c r="AJ21" s="120">
        <v>-0.53863652799999995</v>
      </c>
      <c r="AK21" s="120">
        <v>-0.47493887400000001</v>
      </c>
      <c r="AL21" s="120">
        <v>5.6317253900000003E-2</v>
      </c>
      <c r="AM21" s="120">
        <v>-0.502636517</v>
      </c>
      <c r="AN21" s="120">
        <v>-4.3866163E-2</v>
      </c>
      <c r="AO21" s="120">
        <v>0.46625547169999998</v>
      </c>
      <c r="AP21" s="120">
        <v>-0.54703167900000005</v>
      </c>
      <c r="AQ21" s="120">
        <v>0.50681578019999995</v>
      </c>
      <c r="AR21" s="120">
        <v>0.1026164224</v>
      </c>
      <c r="AS21" s="120">
        <v>9.7538430400000001E-2</v>
      </c>
      <c r="AT21" s="120">
        <v>0.26782392849999997</v>
      </c>
      <c r="AU21" s="120">
        <v>-0.19711320900000001</v>
      </c>
      <c r="AV21" s="120">
        <v>-0.32176376099999998</v>
      </c>
      <c r="AW21" s="120">
        <v>-0.279268972</v>
      </c>
      <c r="AX21" s="120">
        <v>7.7114989699999997E-2</v>
      </c>
      <c r="AY21" s="120">
        <v>-0.46741814500000001</v>
      </c>
      <c r="AZ21" s="120">
        <v>0.33214047489999998</v>
      </c>
      <c r="BA21" s="120">
        <v>-0.15861772499999999</v>
      </c>
      <c r="BB21" s="120">
        <v>-3.6763235999999998E-2</v>
      </c>
      <c r="BC21" s="120">
        <v>-0.35653144199999998</v>
      </c>
      <c r="BD21" s="120">
        <v>0.46771996490000001</v>
      </c>
      <c r="BE21" s="120">
        <v>0.89216138320000005</v>
      </c>
      <c r="BF21" s="120">
        <v>-0.224189414</v>
      </c>
      <c r="BG21" s="120">
        <v>-0.433943405</v>
      </c>
      <c r="BH21" s="120">
        <v>-7.7487586999999997E-2</v>
      </c>
      <c r="BI21" s="120">
        <v>-0.42213809600000002</v>
      </c>
      <c r="BJ21" s="120">
        <v>0.46305281720000002</v>
      </c>
      <c r="BK21" s="120">
        <v>-0.462131711</v>
      </c>
      <c r="BL21" s="120">
        <v>-0.295535775</v>
      </c>
      <c r="BM21" s="120">
        <v>-4.0991188999999997E-2</v>
      </c>
      <c r="BN21" s="120">
        <v>-0.16624567400000001</v>
      </c>
      <c r="BO21" s="120">
        <v>-0.22795032000000001</v>
      </c>
      <c r="BP21" s="120">
        <v>0.41888287270000002</v>
      </c>
      <c r="BQ21" s="120">
        <v>-0.32931782199999998</v>
      </c>
      <c r="BR21" s="120">
        <v>-0.34350683799999998</v>
      </c>
      <c r="BS21" s="120">
        <v>-0.31416702800000001</v>
      </c>
      <c r="BT21" s="120">
        <v>0.41888287270000002</v>
      </c>
      <c r="BU21" s="120">
        <v>-0.44566458399999997</v>
      </c>
    </row>
    <row r="22" spans="1:73" s="121" customFormat="1" hidden="1" x14ac:dyDescent="0.3">
      <c r="A22" s="120" t="s">
        <v>388</v>
      </c>
      <c r="B22" s="120" t="s">
        <v>171</v>
      </c>
      <c r="C22" s="120">
        <v>3.2027335800000001E-2</v>
      </c>
      <c r="D22" s="120">
        <v>0.19572361369999999</v>
      </c>
      <c r="E22" s="120">
        <v>-0.23870158999999999</v>
      </c>
      <c r="F22" s="120">
        <v>-0.25252901900000002</v>
      </c>
      <c r="G22" s="120">
        <v>-0.12578351900000001</v>
      </c>
      <c r="H22" s="120">
        <v>-0.19130833799999999</v>
      </c>
      <c r="I22" s="120">
        <v>-0.14378945100000001</v>
      </c>
      <c r="J22" s="120">
        <v>0.21444978040000001</v>
      </c>
      <c r="K22" s="120">
        <v>-0.144997504</v>
      </c>
      <c r="L22" s="120">
        <v>-2.6679953999999999E-2</v>
      </c>
      <c r="M22" s="120">
        <v>-2.3232422999999999E-2</v>
      </c>
      <c r="N22" s="120">
        <v>-0.22807249800000001</v>
      </c>
      <c r="O22" s="120">
        <v>0.1839765783</v>
      </c>
      <c r="P22" s="120">
        <v>-9.4911786999999997E-2</v>
      </c>
      <c r="Q22" s="120">
        <v>-2.7656823000000001E-2</v>
      </c>
      <c r="R22" s="120">
        <v>0.43894962720000003</v>
      </c>
      <c r="S22" s="120">
        <v>1</v>
      </c>
      <c r="T22" s="120">
        <v>7.6353036900000004E-2</v>
      </c>
      <c r="U22" s="120">
        <v>-0.39936416800000002</v>
      </c>
      <c r="V22" s="120">
        <v>-0.45482334899999999</v>
      </c>
      <c r="W22" s="120">
        <v>0.4046834372</v>
      </c>
      <c r="X22" s="120">
        <v>2.71988669E-2</v>
      </c>
      <c r="Y22" s="120">
        <v>0.17090254199999999</v>
      </c>
      <c r="Z22" s="120">
        <v>8.3756475600000005E-2</v>
      </c>
      <c r="AA22" s="120">
        <v>-0.21102346299999999</v>
      </c>
      <c r="AB22" s="120">
        <v>-0.49953998500000002</v>
      </c>
      <c r="AC22" s="120">
        <v>-0.46690360400000003</v>
      </c>
      <c r="AD22" s="120">
        <v>0.50946657750000002</v>
      </c>
      <c r="AE22" s="120">
        <v>0.44437294830000001</v>
      </c>
      <c r="AF22" s="120">
        <v>0.3868853907</v>
      </c>
      <c r="AG22" s="120">
        <v>-0.52227401799999995</v>
      </c>
      <c r="AH22" s="120">
        <v>-0.37404338500000001</v>
      </c>
      <c r="AI22" s="120">
        <v>-0.41393598300000001</v>
      </c>
      <c r="AJ22" s="120">
        <v>-0.45975502499999998</v>
      </c>
      <c r="AK22" s="120">
        <v>-0.54876424700000004</v>
      </c>
      <c r="AL22" s="120">
        <v>8.5479565300000004E-2</v>
      </c>
      <c r="AM22" s="120">
        <v>-0.32166303299999999</v>
      </c>
      <c r="AN22" s="120">
        <v>-0.170340724</v>
      </c>
      <c r="AO22" s="120">
        <v>0.4298268368</v>
      </c>
      <c r="AP22" s="120">
        <v>-0.49167988099999999</v>
      </c>
      <c r="AQ22" s="120">
        <v>0.47338314729999997</v>
      </c>
      <c r="AR22" s="120">
        <v>-5.8964821000000001E-2</v>
      </c>
      <c r="AS22" s="120">
        <v>0.55329175600000002</v>
      </c>
      <c r="AT22" s="120">
        <v>9.4526243900000001E-2</v>
      </c>
      <c r="AU22" s="120">
        <v>-0.361133863</v>
      </c>
      <c r="AV22" s="120">
        <v>-0.50031874600000004</v>
      </c>
      <c r="AW22" s="120">
        <v>-0.46660802499999998</v>
      </c>
      <c r="AX22" s="120">
        <v>0.3041709822</v>
      </c>
      <c r="AY22" s="120">
        <v>-0.39843460000000003</v>
      </c>
      <c r="AZ22" s="120">
        <v>0.48059197390000002</v>
      </c>
      <c r="BA22" s="120">
        <v>0.16838685549999999</v>
      </c>
      <c r="BB22" s="120">
        <v>-2.6500553E-2</v>
      </c>
      <c r="BC22" s="120">
        <v>0.16372751299999999</v>
      </c>
      <c r="BD22" s="120">
        <v>0.58146494280000005</v>
      </c>
      <c r="BE22" s="120">
        <v>0.52793067689999995</v>
      </c>
      <c r="BF22" s="120">
        <v>-0.44050706099999998</v>
      </c>
      <c r="BG22" s="120">
        <v>-0.49406039499999999</v>
      </c>
      <c r="BH22" s="120">
        <v>-0.16992797700000001</v>
      </c>
      <c r="BI22" s="120">
        <v>-0.46574341600000002</v>
      </c>
      <c r="BJ22" s="120">
        <v>0.51579065899999998</v>
      </c>
      <c r="BK22" s="120">
        <v>-0.51564442700000002</v>
      </c>
      <c r="BL22" s="120">
        <v>-0.34331284400000001</v>
      </c>
      <c r="BM22" s="120">
        <v>-0.12838303700000001</v>
      </c>
      <c r="BN22" s="120">
        <v>-0.20562491899999999</v>
      </c>
      <c r="BO22" s="120">
        <v>-0.29966350600000002</v>
      </c>
      <c r="BP22" s="120">
        <v>0.45436456130000002</v>
      </c>
      <c r="BQ22" s="120">
        <v>-0.352538554</v>
      </c>
      <c r="BR22" s="120">
        <v>-0.15752935900000001</v>
      </c>
      <c r="BS22" s="120">
        <v>-9.2840738000000006E-2</v>
      </c>
      <c r="BT22" s="120">
        <v>0.45436456130000002</v>
      </c>
      <c r="BU22" s="120">
        <v>-0.46651318899999999</v>
      </c>
    </row>
    <row r="23" spans="1:73" s="121" customFormat="1" hidden="1" x14ac:dyDescent="0.3">
      <c r="A23" s="120" t="s">
        <v>388</v>
      </c>
      <c r="B23" s="120" t="s">
        <v>172</v>
      </c>
      <c r="C23" s="120">
        <v>0.16619376499999999</v>
      </c>
      <c r="D23" s="120">
        <v>0.50154715540000006</v>
      </c>
      <c r="E23" s="120">
        <v>0.17185020040000001</v>
      </c>
      <c r="F23" s="120">
        <v>-0.36999544200000001</v>
      </c>
      <c r="G23" s="120">
        <v>-0.116236586</v>
      </c>
      <c r="H23" s="120">
        <v>8.3090238699999999E-2</v>
      </c>
      <c r="I23" s="120">
        <v>-0.27940912600000001</v>
      </c>
      <c r="J23" s="120">
        <v>0.3880558522</v>
      </c>
      <c r="K23" s="120">
        <v>-0.36342903999999998</v>
      </c>
      <c r="L23" s="120">
        <v>-0.36273126999999999</v>
      </c>
      <c r="M23" s="120">
        <v>-0.214136413</v>
      </c>
      <c r="N23" s="120">
        <v>-1.3874111999999999E-2</v>
      </c>
      <c r="O23" s="120">
        <v>0.24723335960000001</v>
      </c>
      <c r="P23" s="120">
        <v>-0.13175831800000001</v>
      </c>
      <c r="Q23" s="120">
        <v>-0.36585527200000001</v>
      </c>
      <c r="R23" s="120">
        <v>0.20799862659999999</v>
      </c>
      <c r="S23" s="120">
        <v>7.6353036900000004E-2</v>
      </c>
      <c r="T23" s="120">
        <v>1</v>
      </c>
      <c r="U23" s="120">
        <v>-0.63474946499999996</v>
      </c>
      <c r="V23" s="120">
        <v>-0.41970143199999999</v>
      </c>
      <c r="W23" s="120">
        <v>-7.0454E-5</v>
      </c>
      <c r="X23" s="120">
        <v>0.2830991108</v>
      </c>
      <c r="Y23" s="120">
        <v>0.14352345029999999</v>
      </c>
      <c r="Z23" s="120">
        <v>-5.7950116000000003E-2</v>
      </c>
      <c r="AA23" s="120">
        <v>-0.49901233499999997</v>
      </c>
      <c r="AB23" s="120">
        <v>-5.6647222999999997E-2</v>
      </c>
      <c r="AC23" s="120">
        <v>-6.7226431000000003E-2</v>
      </c>
      <c r="AD23" s="120">
        <v>6.8719108599999995E-2</v>
      </c>
      <c r="AE23" s="120">
        <v>0.36793104650000003</v>
      </c>
      <c r="AF23" s="120">
        <v>-1.0289453E-2</v>
      </c>
      <c r="AG23" s="120">
        <v>-0.18501521300000001</v>
      </c>
      <c r="AH23" s="120">
        <v>-0.30633271499999998</v>
      </c>
      <c r="AI23" s="120">
        <v>-0.31909229</v>
      </c>
      <c r="AJ23" s="120">
        <v>-0.34420281000000003</v>
      </c>
      <c r="AK23" s="120">
        <v>-0.13443864599999999</v>
      </c>
      <c r="AL23" s="120">
        <v>0.1805779169</v>
      </c>
      <c r="AM23" s="120">
        <v>0.1712450123</v>
      </c>
      <c r="AN23" s="120">
        <v>-0.30445774199999998</v>
      </c>
      <c r="AO23" s="120">
        <v>-1.6401731999999999E-2</v>
      </c>
      <c r="AP23" s="120">
        <v>-1.8685983E-2</v>
      </c>
      <c r="AQ23" s="120">
        <v>1.5705242000000001E-2</v>
      </c>
      <c r="AR23" s="120">
        <v>0.3763201873</v>
      </c>
      <c r="AS23" s="120">
        <v>-0.18494505</v>
      </c>
      <c r="AT23" s="120">
        <v>0.5153963412</v>
      </c>
      <c r="AU23" s="120">
        <v>0.33022565980000002</v>
      </c>
      <c r="AV23" s="120">
        <v>-1.7002573E-2</v>
      </c>
      <c r="AW23" s="120">
        <v>0.1870282415</v>
      </c>
      <c r="AX23" s="120">
        <v>-0.39530384299999999</v>
      </c>
      <c r="AY23" s="120">
        <v>7.7402273399999999E-2</v>
      </c>
      <c r="AZ23" s="120">
        <v>-0.12678356199999999</v>
      </c>
      <c r="BA23" s="120">
        <v>-0.28274984399999997</v>
      </c>
      <c r="BB23" s="120">
        <v>-8.6558199999999998E-3</v>
      </c>
      <c r="BC23" s="120">
        <v>-0.16566552100000001</v>
      </c>
      <c r="BD23" s="120">
        <v>0.24187678609999999</v>
      </c>
      <c r="BE23" s="120">
        <v>0.21677176679999999</v>
      </c>
      <c r="BF23" s="120">
        <v>0.19516363370000001</v>
      </c>
      <c r="BG23" s="120">
        <v>-0.117304698</v>
      </c>
      <c r="BH23" s="120">
        <v>-0.11635413999999999</v>
      </c>
      <c r="BI23" s="120">
        <v>-0.169347736</v>
      </c>
      <c r="BJ23" s="120">
        <v>3.07626212E-2</v>
      </c>
      <c r="BK23" s="120">
        <v>-3.1846118E-2</v>
      </c>
      <c r="BL23" s="120">
        <v>4.7050467399999997E-2</v>
      </c>
      <c r="BM23" s="120">
        <v>-0.194466524</v>
      </c>
      <c r="BN23" s="120">
        <v>2.65017863E-2</v>
      </c>
      <c r="BO23" s="120">
        <v>6.2859285799999998E-2</v>
      </c>
      <c r="BP23" s="120">
        <v>1.0637134600000001E-2</v>
      </c>
      <c r="BQ23" s="120">
        <v>3.1493282300000001E-2</v>
      </c>
      <c r="BR23" s="120">
        <v>0.2497678935</v>
      </c>
      <c r="BS23" s="120">
        <v>7.37048535E-2</v>
      </c>
      <c r="BT23" s="120">
        <v>1.0637134600000001E-2</v>
      </c>
      <c r="BU23" s="120">
        <v>-1.2555647E-2</v>
      </c>
    </row>
    <row r="24" spans="1:73" s="121" customFormat="1" hidden="1" x14ac:dyDescent="0.3">
      <c r="A24" s="120" t="s">
        <v>388</v>
      </c>
      <c r="B24" s="120" t="s">
        <v>173</v>
      </c>
      <c r="C24" s="120">
        <v>-0.41612911299999999</v>
      </c>
      <c r="D24" s="120">
        <v>-0.70875914799999995</v>
      </c>
      <c r="E24" s="120">
        <v>3.97238486E-2</v>
      </c>
      <c r="F24" s="120">
        <v>0.42598837940000001</v>
      </c>
      <c r="G24" s="120">
        <v>5.2346761000000002E-3</v>
      </c>
      <c r="H24" s="120">
        <v>0.41770451199999997</v>
      </c>
      <c r="I24" s="120">
        <v>0.1196932003</v>
      </c>
      <c r="J24" s="120">
        <v>-0.76327251100000004</v>
      </c>
      <c r="K24" s="120">
        <v>0.64631849029999999</v>
      </c>
      <c r="L24" s="120">
        <v>0.49606634700000002</v>
      </c>
      <c r="M24" s="120">
        <v>0.3353100229</v>
      </c>
      <c r="N24" s="120">
        <v>0.51043245250000002</v>
      </c>
      <c r="O24" s="120">
        <v>-0.74561579099999997</v>
      </c>
      <c r="P24" s="120">
        <v>0.47693307619999997</v>
      </c>
      <c r="Q24" s="120">
        <v>0.4975659248</v>
      </c>
      <c r="R24" s="120">
        <v>-0.70621540000000005</v>
      </c>
      <c r="S24" s="120">
        <v>-0.39936416800000002</v>
      </c>
      <c r="T24" s="120">
        <v>-0.63474946499999996</v>
      </c>
      <c r="U24" s="120">
        <v>1</v>
      </c>
      <c r="V24" s="120">
        <v>0.6191251887</v>
      </c>
      <c r="W24" s="120">
        <v>-0.73222693100000003</v>
      </c>
      <c r="X24" s="120">
        <v>-0.341752369</v>
      </c>
      <c r="Y24" s="120">
        <v>-0.29896639600000002</v>
      </c>
      <c r="Z24" s="120">
        <v>3.03921737E-2</v>
      </c>
      <c r="AA24" s="120">
        <v>0.7331251298</v>
      </c>
      <c r="AB24" s="120">
        <v>0.40748987349999999</v>
      </c>
      <c r="AC24" s="120">
        <v>0.278481963</v>
      </c>
      <c r="AD24" s="120">
        <v>-0.33910633000000001</v>
      </c>
      <c r="AE24" s="120">
        <v>-0.75096704800000003</v>
      </c>
      <c r="AF24" s="120">
        <v>-0.322255393</v>
      </c>
      <c r="AG24" s="120">
        <v>0.63453832830000001</v>
      </c>
      <c r="AH24" s="120">
        <v>0.73099706310000001</v>
      </c>
      <c r="AI24" s="120">
        <v>0.59075740990000003</v>
      </c>
      <c r="AJ24" s="120">
        <v>0.70357624649999995</v>
      </c>
      <c r="AK24" s="120">
        <v>0.33169168129999999</v>
      </c>
      <c r="AL24" s="120">
        <v>-0.44859101299999998</v>
      </c>
      <c r="AM24" s="120">
        <v>0.118827143</v>
      </c>
      <c r="AN24" s="120">
        <v>0.38643826260000003</v>
      </c>
      <c r="AO24" s="120">
        <v>-0.17921283800000001</v>
      </c>
      <c r="AP24" s="120">
        <v>0.31313014140000001</v>
      </c>
      <c r="AQ24" s="120">
        <v>-0.27322717400000002</v>
      </c>
      <c r="AR24" s="120">
        <v>-0.49144927900000002</v>
      </c>
      <c r="AS24" s="120">
        <v>3.7901542500000003E-2</v>
      </c>
      <c r="AT24" s="120">
        <v>-0.65444265800000001</v>
      </c>
      <c r="AU24" s="120">
        <v>-5.9760880000000002E-2</v>
      </c>
      <c r="AV24" s="120">
        <v>0.20452967359999999</v>
      </c>
      <c r="AW24" s="120">
        <v>6.7896294999999995E-2</v>
      </c>
      <c r="AX24" s="120">
        <v>0.27339882090000001</v>
      </c>
      <c r="AY24" s="120">
        <v>0.1862822828</v>
      </c>
      <c r="AZ24" s="120">
        <v>-0.140789303</v>
      </c>
      <c r="BA24" s="120">
        <v>0.1107116358</v>
      </c>
      <c r="BB24" s="120">
        <v>-8.6897982999999998E-2</v>
      </c>
      <c r="BC24" s="120">
        <v>0.22550372399999999</v>
      </c>
      <c r="BD24" s="120">
        <v>-0.41344188100000001</v>
      </c>
      <c r="BE24" s="120">
        <v>-0.63996527700000005</v>
      </c>
      <c r="BF24" s="120">
        <v>4.9330206600000003E-2</v>
      </c>
      <c r="BG24" s="120">
        <v>0.42935595859999998</v>
      </c>
      <c r="BH24" s="120">
        <v>0.25051251159999999</v>
      </c>
      <c r="BI24" s="120">
        <v>0.39188530269999999</v>
      </c>
      <c r="BJ24" s="120">
        <v>-0.346763298</v>
      </c>
      <c r="BK24" s="120">
        <v>0.34649120210000001</v>
      </c>
      <c r="BL24" s="120">
        <v>0.15169485360000001</v>
      </c>
      <c r="BM24" s="120">
        <v>3.7298235300000003E-2</v>
      </c>
      <c r="BN24" s="120">
        <v>8.8596175400000005E-2</v>
      </c>
      <c r="BO24" s="120">
        <v>6.15786501E-2</v>
      </c>
      <c r="BP24" s="120">
        <v>-0.16279726899999999</v>
      </c>
      <c r="BQ24" s="120">
        <v>0.15412027640000001</v>
      </c>
      <c r="BR24" s="120">
        <v>6.0473018900000002E-2</v>
      </c>
      <c r="BS24" s="120">
        <v>5.1210557599999998E-2</v>
      </c>
      <c r="BT24" s="120">
        <v>-0.16279726899999999</v>
      </c>
      <c r="BU24" s="120">
        <v>0.1891715189</v>
      </c>
    </row>
    <row r="25" spans="1:73" s="121" customFormat="1" hidden="1" x14ac:dyDescent="0.3">
      <c r="A25" s="120" t="s">
        <v>388</v>
      </c>
      <c r="B25" s="120" t="s">
        <v>1189</v>
      </c>
      <c r="C25" s="120">
        <v>-0.16760852600000001</v>
      </c>
      <c r="D25" s="120">
        <v>-0.45993107799999999</v>
      </c>
      <c r="E25" s="120">
        <v>0.31317454080000001</v>
      </c>
      <c r="F25" s="120">
        <v>0.35450370850000001</v>
      </c>
      <c r="G25" s="120">
        <v>0.1219029388</v>
      </c>
      <c r="H25" s="120">
        <v>0.32373951379999999</v>
      </c>
      <c r="I25" s="120">
        <v>0.2272233146</v>
      </c>
      <c r="J25" s="120">
        <v>-0.49242884599999998</v>
      </c>
      <c r="K25" s="120">
        <v>0.32897358659999998</v>
      </c>
      <c r="L25" s="120">
        <v>0.2226042177</v>
      </c>
      <c r="M25" s="120">
        <v>8.6550422200000005E-2</v>
      </c>
      <c r="N25" s="120">
        <v>0.40027771750000002</v>
      </c>
      <c r="O25" s="120">
        <v>-0.42114172300000002</v>
      </c>
      <c r="P25" s="120">
        <v>0.19027993400000001</v>
      </c>
      <c r="Q25" s="120">
        <v>0.2231556291</v>
      </c>
      <c r="R25" s="120">
        <v>-0.47381353900000001</v>
      </c>
      <c r="S25" s="120">
        <v>-0.45482334899999999</v>
      </c>
      <c r="T25" s="120">
        <v>-0.41970143199999999</v>
      </c>
      <c r="U25" s="120">
        <v>0.6191251887</v>
      </c>
      <c r="V25" s="120">
        <v>1</v>
      </c>
      <c r="W25" s="120">
        <v>-0.53531933399999998</v>
      </c>
      <c r="X25" s="120">
        <v>-0.30372760300000001</v>
      </c>
      <c r="Y25" s="120">
        <v>4.10093027E-2</v>
      </c>
      <c r="Z25" s="120">
        <v>6.1983831900000001E-2</v>
      </c>
      <c r="AA25" s="120">
        <v>0.33187104680000001</v>
      </c>
      <c r="AB25" s="120">
        <v>0.4580762343</v>
      </c>
      <c r="AC25" s="120">
        <v>0.73155910589999995</v>
      </c>
      <c r="AD25" s="120">
        <v>-0.69666530599999998</v>
      </c>
      <c r="AE25" s="120">
        <v>-0.71356641600000004</v>
      </c>
      <c r="AF25" s="120">
        <v>-0.50996061599999998</v>
      </c>
      <c r="AG25" s="120">
        <v>0.69426109719999995</v>
      </c>
      <c r="AH25" s="120">
        <v>0.58255920210000001</v>
      </c>
      <c r="AI25" s="120">
        <v>0.71934279010000002</v>
      </c>
      <c r="AJ25" s="120">
        <v>0.74707210570000004</v>
      </c>
      <c r="AK25" s="120">
        <v>0.67874923170000001</v>
      </c>
      <c r="AL25" s="120">
        <v>-0.23054166000000001</v>
      </c>
      <c r="AM25" s="120">
        <v>0.26864603650000002</v>
      </c>
      <c r="AN25" s="120">
        <v>0.43244274910000002</v>
      </c>
      <c r="AO25" s="120">
        <v>-0.47527715700000001</v>
      </c>
      <c r="AP25" s="120">
        <v>0.57524114260000003</v>
      </c>
      <c r="AQ25" s="120">
        <v>-0.54842493599999997</v>
      </c>
      <c r="AR25" s="120">
        <v>-0.104955849</v>
      </c>
      <c r="AS25" s="120">
        <v>-0.331412239</v>
      </c>
      <c r="AT25" s="120">
        <v>-0.30131085099999999</v>
      </c>
      <c r="AU25" s="120">
        <v>0.35044387869999999</v>
      </c>
      <c r="AV25" s="120">
        <v>0.47211378300000001</v>
      </c>
      <c r="AW25" s="120">
        <v>0.44603082820000001</v>
      </c>
      <c r="AX25" s="120">
        <v>-0.18674734100000001</v>
      </c>
      <c r="AY25" s="120">
        <v>0.41438953280000002</v>
      </c>
      <c r="AZ25" s="120">
        <v>-0.54627498100000005</v>
      </c>
      <c r="BA25" s="120">
        <v>-0.35835261600000001</v>
      </c>
      <c r="BB25" s="120">
        <v>-0.34664935899999999</v>
      </c>
      <c r="BC25" s="120">
        <v>-0.143017275</v>
      </c>
      <c r="BD25" s="120">
        <v>-0.65983153999999999</v>
      </c>
      <c r="BE25" s="120">
        <v>-0.607348687</v>
      </c>
      <c r="BF25" s="120">
        <v>0.47373576080000002</v>
      </c>
      <c r="BG25" s="120">
        <v>0.71160910190000004</v>
      </c>
      <c r="BH25" s="120">
        <v>0.33407495710000001</v>
      </c>
      <c r="BI25" s="120">
        <v>0.74977634719999997</v>
      </c>
      <c r="BJ25" s="120">
        <v>-0.70022834</v>
      </c>
      <c r="BK25" s="120">
        <v>0.69955217140000003</v>
      </c>
      <c r="BL25" s="120">
        <v>0.40843345739999998</v>
      </c>
      <c r="BM25" s="120">
        <v>0.16231209620000001</v>
      </c>
      <c r="BN25" s="120">
        <v>0.39863387550000001</v>
      </c>
      <c r="BO25" s="120">
        <v>0.4108807304</v>
      </c>
      <c r="BP25" s="120">
        <v>-0.47329194499999999</v>
      </c>
      <c r="BQ25" s="120">
        <v>0.24561513360000001</v>
      </c>
      <c r="BR25" s="120">
        <v>0.26080000679999998</v>
      </c>
      <c r="BS25" s="120">
        <v>-1.8232668E-2</v>
      </c>
      <c r="BT25" s="120">
        <v>-0.47329194499999999</v>
      </c>
      <c r="BU25" s="120">
        <v>0.4916533582</v>
      </c>
    </row>
    <row r="26" spans="1:73" s="121" customFormat="1" hidden="1" x14ac:dyDescent="0.3">
      <c r="A26" s="120" t="s">
        <v>388</v>
      </c>
      <c r="B26" s="120" t="s">
        <v>175</v>
      </c>
      <c r="C26" s="120">
        <v>0.4713021382</v>
      </c>
      <c r="D26" s="120">
        <v>0.53539005139999996</v>
      </c>
      <c r="E26" s="120">
        <v>-0.18152663699999999</v>
      </c>
      <c r="F26" s="120">
        <v>-0.22216904000000001</v>
      </c>
      <c r="G26" s="120">
        <v>0.15822632189999999</v>
      </c>
      <c r="H26" s="120">
        <v>-0.61731707700000005</v>
      </c>
      <c r="I26" s="120">
        <v>0.181960021</v>
      </c>
      <c r="J26" s="120">
        <v>0.63045220629999998</v>
      </c>
      <c r="K26" s="120">
        <v>-0.54063029100000004</v>
      </c>
      <c r="L26" s="120">
        <v>-0.33773464800000003</v>
      </c>
      <c r="M26" s="120">
        <v>-0.236971921</v>
      </c>
      <c r="N26" s="120">
        <v>-0.63880221800000003</v>
      </c>
      <c r="O26" s="120">
        <v>0.76693565399999997</v>
      </c>
      <c r="P26" s="120">
        <v>-0.54389969699999996</v>
      </c>
      <c r="Q26" s="120">
        <v>-0.33707974000000002</v>
      </c>
      <c r="R26" s="120">
        <v>0.52945447700000003</v>
      </c>
      <c r="S26" s="120">
        <v>0.4046834372</v>
      </c>
      <c r="T26" s="120">
        <v>-7.0454E-5</v>
      </c>
      <c r="U26" s="120">
        <v>-0.73222693100000003</v>
      </c>
      <c r="V26" s="120">
        <v>-0.53531933399999998</v>
      </c>
      <c r="W26" s="120">
        <v>1</v>
      </c>
      <c r="X26" s="120">
        <v>0.3903649407</v>
      </c>
      <c r="Y26" s="120">
        <v>2.3501505200000002E-2</v>
      </c>
      <c r="Z26" s="120">
        <v>-6.5305839000000004E-2</v>
      </c>
      <c r="AA26" s="120">
        <v>-0.50606465300000003</v>
      </c>
      <c r="AB26" s="120">
        <v>-0.49104371400000002</v>
      </c>
      <c r="AC26" s="120">
        <v>-0.37510069499999998</v>
      </c>
      <c r="AD26" s="120">
        <v>0.43832772120000002</v>
      </c>
      <c r="AE26" s="120">
        <v>0.70970305119999999</v>
      </c>
      <c r="AF26" s="120">
        <v>0.4072132456</v>
      </c>
      <c r="AG26" s="120">
        <v>-0.71685732800000002</v>
      </c>
      <c r="AH26" s="120">
        <v>-0.71828560299999999</v>
      </c>
      <c r="AI26" s="120">
        <v>-0.51668602699999999</v>
      </c>
      <c r="AJ26" s="120">
        <v>-0.65702802999999999</v>
      </c>
      <c r="AK26" s="120">
        <v>-0.29387284299999999</v>
      </c>
      <c r="AL26" s="120">
        <v>0.54371716380000001</v>
      </c>
      <c r="AM26" s="120">
        <v>-0.17055917800000001</v>
      </c>
      <c r="AN26" s="120">
        <v>-0.36725570600000002</v>
      </c>
      <c r="AO26" s="120">
        <v>0.1685614456</v>
      </c>
      <c r="AP26" s="120">
        <v>-0.32539290999999998</v>
      </c>
      <c r="AQ26" s="120">
        <v>0.27935899400000003</v>
      </c>
      <c r="AR26" s="120">
        <v>0.37495065820000001</v>
      </c>
      <c r="AS26" s="120">
        <v>0.12580683470000001</v>
      </c>
      <c r="AT26" s="120">
        <v>0.454086871</v>
      </c>
      <c r="AU26" s="120">
        <v>-0.20149915800000001</v>
      </c>
      <c r="AV26" s="120">
        <v>-0.23646710000000001</v>
      </c>
      <c r="AW26" s="120">
        <v>-0.23878838699999999</v>
      </c>
      <c r="AX26" s="120">
        <v>-4.6249285000000001E-2</v>
      </c>
      <c r="AY26" s="120">
        <v>-0.22951907599999999</v>
      </c>
      <c r="AZ26" s="120">
        <v>0.29056599179999998</v>
      </c>
      <c r="BA26" s="120">
        <v>0.24509993329999999</v>
      </c>
      <c r="BB26" s="120">
        <v>0.2365733719</v>
      </c>
      <c r="BC26" s="120">
        <v>-5.4822279999999996E-3</v>
      </c>
      <c r="BD26" s="120">
        <v>0.3119935465</v>
      </c>
      <c r="BE26" s="120">
        <v>0.49119191309999999</v>
      </c>
      <c r="BF26" s="120">
        <v>-0.25032823799999998</v>
      </c>
      <c r="BG26" s="120">
        <v>-0.48849748999999998</v>
      </c>
      <c r="BH26" s="120">
        <v>-0.30485492800000003</v>
      </c>
      <c r="BI26" s="120">
        <v>-0.39551487600000002</v>
      </c>
      <c r="BJ26" s="120">
        <v>0.42953602769999999</v>
      </c>
      <c r="BK26" s="120">
        <v>-0.428325028</v>
      </c>
      <c r="BL26" s="120">
        <v>-0.22318646</v>
      </c>
      <c r="BM26" s="120">
        <v>0.1208034934</v>
      </c>
      <c r="BN26" s="120">
        <v>-0.163792087</v>
      </c>
      <c r="BO26" s="120">
        <v>-0.13041802899999999</v>
      </c>
      <c r="BP26" s="120">
        <v>0.13789133610000001</v>
      </c>
      <c r="BQ26" s="120">
        <v>-0.16207559499999999</v>
      </c>
      <c r="BR26" s="120">
        <v>-0.232887803</v>
      </c>
      <c r="BS26" s="120">
        <v>-1.9289660000000001E-3</v>
      </c>
      <c r="BT26" s="120">
        <v>0.13789133610000001</v>
      </c>
      <c r="BU26" s="120">
        <v>-0.16842184199999999</v>
      </c>
    </row>
    <row r="27" spans="1:73" x14ac:dyDescent="0.3">
      <c r="A27" s="119" t="s">
        <v>388</v>
      </c>
      <c r="B27" s="119" t="s">
        <v>176</v>
      </c>
      <c r="C27" s="119">
        <v>0.45712539800000002</v>
      </c>
      <c r="D27" s="119">
        <v>0.4605379128</v>
      </c>
      <c r="E27" s="119">
        <v>0.23854479810000001</v>
      </c>
      <c r="F27" s="119">
        <v>-0.12703735699999999</v>
      </c>
      <c r="G27" s="119">
        <v>0.33501380380000001</v>
      </c>
      <c r="H27" s="119">
        <v>-0.255276799</v>
      </c>
      <c r="I27" s="119">
        <v>0.20913359610000001</v>
      </c>
      <c r="J27" s="119">
        <v>0.30716965610000002</v>
      </c>
      <c r="K27" s="119">
        <v>-0.47655721499999998</v>
      </c>
      <c r="L27" s="119">
        <v>-0.18021901300000001</v>
      </c>
      <c r="M27" s="119">
        <v>-2.0808001E-2</v>
      </c>
      <c r="N27" s="119">
        <v>-0.25198310000000002</v>
      </c>
      <c r="O27" s="119">
        <v>0.46934241469999999</v>
      </c>
      <c r="P27" s="119">
        <v>-0.55299890100000004</v>
      </c>
      <c r="Q27" s="119">
        <v>-0.17979535799999999</v>
      </c>
      <c r="R27" s="120">
        <v>-0.16133891</v>
      </c>
      <c r="S27" s="120">
        <v>2.71988669E-2</v>
      </c>
      <c r="T27" s="120">
        <v>0.2830991108</v>
      </c>
      <c r="U27" s="120">
        <v>-0.341752369</v>
      </c>
      <c r="V27" s="120">
        <v>-0.30372760300000001</v>
      </c>
      <c r="W27" s="120">
        <v>0.3903649407</v>
      </c>
      <c r="X27" s="119">
        <v>1</v>
      </c>
      <c r="Y27" s="119">
        <v>-0.62560697300000001</v>
      </c>
      <c r="Z27" s="119">
        <v>-0.16409457399999999</v>
      </c>
      <c r="AA27" s="119">
        <v>-0.58250908800000001</v>
      </c>
      <c r="AB27" s="119">
        <v>-0.14598909700000001</v>
      </c>
      <c r="AC27" s="119">
        <v>-0.108102426</v>
      </c>
      <c r="AD27" s="119">
        <v>0.1278091663</v>
      </c>
      <c r="AE27" s="119">
        <v>0.45668910740000002</v>
      </c>
      <c r="AF27" s="119">
        <v>8.9216171600000005E-2</v>
      </c>
      <c r="AG27" s="119">
        <v>-0.40214539799999999</v>
      </c>
      <c r="AH27" s="119">
        <v>-0.53495764700000004</v>
      </c>
      <c r="AI27" s="119">
        <v>-0.20413473700000001</v>
      </c>
      <c r="AJ27" s="119">
        <v>-0.37038868800000002</v>
      </c>
      <c r="AK27" s="119">
        <v>0.1529573565</v>
      </c>
      <c r="AL27" s="119">
        <v>0.57369682330000005</v>
      </c>
      <c r="AM27" s="119">
        <v>0.57618852040000001</v>
      </c>
      <c r="AN27" s="119">
        <v>-0.54241415199999998</v>
      </c>
      <c r="AO27" s="119">
        <v>-0.42184179500000002</v>
      </c>
      <c r="AP27" s="119">
        <v>0.3170481463</v>
      </c>
      <c r="AQ27" s="119">
        <v>-0.34379825899999999</v>
      </c>
      <c r="AR27" s="119">
        <v>0.62557063749999997</v>
      </c>
      <c r="AS27" s="119">
        <v>-0.12569480299999999</v>
      </c>
      <c r="AT27" s="119">
        <v>0.51378250079999999</v>
      </c>
      <c r="AU27" s="119">
        <v>0.36219951379999998</v>
      </c>
      <c r="AV27" s="119">
        <v>0.26647785080000003</v>
      </c>
      <c r="AW27" s="119">
        <v>0.34913902299999999</v>
      </c>
      <c r="AX27" s="119">
        <v>-0.51740894699999995</v>
      </c>
      <c r="AY27" s="120">
        <v>0.36304348320000002</v>
      </c>
      <c r="AZ27" s="120">
        <v>-0.16769120100000001</v>
      </c>
      <c r="BA27" s="120">
        <v>0.12728726930000001</v>
      </c>
      <c r="BB27" s="120">
        <v>0.36340261600000001</v>
      </c>
      <c r="BC27" s="120">
        <v>0.17455488259999999</v>
      </c>
      <c r="BD27" s="120">
        <v>-0.16353817300000001</v>
      </c>
      <c r="BE27" s="120">
        <v>-0.17848428199999999</v>
      </c>
      <c r="BF27" s="120">
        <v>0.16745963959999999</v>
      </c>
      <c r="BG27" s="120">
        <v>-0.121115669</v>
      </c>
      <c r="BH27" s="120">
        <v>-0.39912445200000002</v>
      </c>
      <c r="BI27" s="120">
        <v>-2.6963252E-2</v>
      </c>
      <c r="BJ27" s="119">
        <v>-5.4936255000000003E-2</v>
      </c>
      <c r="BK27" s="119">
        <v>5.4560689199999998E-2</v>
      </c>
      <c r="BL27" s="119">
        <v>0.14057207059999999</v>
      </c>
      <c r="BM27" s="119">
        <v>9.6242090700000005E-2</v>
      </c>
      <c r="BN27" s="119">
        <v>-1.8602987000000001E-2</v>
      </c>
      <c r="BO27" s="119">
        <v>0.13288433190000001</v>
      </c>
      <c r="BP27" s="119">
        <v>-0.34918588499999997</v>
      </c>
      <c r="BQ27" s="119">
        <v>0.22859219720000001</v>
      </c>
      <c r="BR27" s="119">
        <v>0.15567487220000001</v>
      </c>
      <c r="BS27" s="119">
        <v>0.50565376289999997</v>
      </c>
      <c r="BT27" s="119">
        <v>-0.34918588499999997</v>
      </c>
      <c r="BU27" s="119">
        <v>0.3331188309</v>
      </c>
    </row>
    <row r="28" spans="1:73" x14ac:dyDescent="0.3">
      <c r="A28" s="119" t="s">
        <v>388</v>
      </c>
      <c r="B28" s="119" t="s">
        <v>177</v>
      </c>
      <c r="C28" s="119">
        <v>-8.3705407999999995E-2</v>
      </c>
      <c r="D28" s="119">
        <v>-1.8291877000000002E-2</v>
      </c>
      <c r="E28" s="119">
        <v>-6.8047487000000004E-2</v>
      </c>
      <c r="F28" s="119">
        <v>-0.11991505</v>
      </c>
      <c r="G28" s="119">
        <v>-0.20931989000000001</v>
      </c>
      <c r="H28" s="119">
        <v>1.8781283900000001E-2</v>
      </c>
      <c r="I28" s="119">
        <v>-0.30063997100000001</v>
      </c>
      <c r="J28" s="119">
        <v>0.24683518539999999</v>
      </c>
      <c r="K28" s="119">
        <v>-0.12278472</v>
      </c>
      <c r="L28" s="119">
        <v>-0.177610662</v>
      </c>
      <c r="M28" s="119">
        <v>-0.220161886</v>
      </c>
      <c r="N28" s="119">
        <v>-5.6786855999999997E-2</v>
      </c>
      <c r="O28" s="119">
        <v>8.6935604099999994E-2</v>
      </c>
      <c r="P28" s="119">
        <v>8.4947787799999994E-2</v>
      </c>
      <c r="Q28" s="119">
        <v>-0.178529347</v>
      </c>
      <c r="R28" s="120">
        <v>0.63453405210000002</v>
      </c>
      <c r="S28" s="120">
        <v>0.17090254199999999</v>
      </c>
      <c r="T28" s="120">
        <v>0.14352345029999999</v>
      </c>
      <c r="U28" s="120">
        <v>-0.29896639600000002</v>
      </c>
      <c r="V28" s="120">
        <v>4.10093027E-2</v>
      </c>
      <c r="W28" s="120">
        <v>2.3501505200000002E-2</v>
      </c>
      <c r="X28" s="119">
        <v>-0.62560697300000001</v>
      </c>
      <c r="Y28" s="119">
        <v>1</v>
      </c>
      <c r="Z28" s="119">
        <v>0.15945473800000001</v>
      </c>
      <c r="AA28" s="119">
        <v>-0.26967464899999999</v>
      </c>
      <c r="AB28" s="119">
        <v>-7.0597800000000001E-4</v>
      </c>
      <c r="AC28" s="119">
        <v>0.11722435389999999</v>
      </c>
      <c r="AD28" s="119">
        <v>-8.7558081999999995E-2</v>
      </c>
      <c r="AE28" s="119">
        <v>3.9933207499999998E-2</v>
      </c>
      <c r="AF28" s="119">
        <v>2.4748589800000002E-2</v>
      </c>
      <c r="AG28" s="119">
        <v>2.8873413099999998E-2</v>
      </c>
      <c r="AH28" s="119">
        <v>-2.3408755999999999E-2</v>
      </c>
      <c r="AI28" s="119">
        <v>-9.3993006000000004E-2</v>
      </c>
      <c r="AJ28" s="119">
        <v>-5.6917071E-2</v>
      </c>
      <c r="AK28" s="119">
        <v>-0.18158115799999999</v>
      </c>
      <c r="AL28" s="119">
        <v>-0.25534918200000001</v>
      </c>
      <c r="AM28" s="119">
        <v>-0.45279113399999998</v>
      </c>
      <c r="AN28" s="119">
        <v>0.28819906360000003</v>
      </c>
      <c r="AO28" s="119">
        <v>0.33119007449999999</v>
      </c>
      <c r="AP28" s="119">
        <v>-0.30808806599999999</v>
      </c>
      <c r="AQ28" s="119">
        <v>0.3057483238</v>
      </c>
      <c r="AR28" s="119">
        <v>-0.122734631</v>
      </c>
      <c r="AS28" s="119">
        <v>-9.4923196000000001E-2</v>
      </c>
      <c r="AT28" s="119">
        <v>3.7378091199999998E-2</v>
      </c>
      <c r="AU28" s="119">
        <v>-3.0397493000000001E-2</v>
      </c>
      <c r="AV28" s="119">
        <v>-0.131337068</v>
      </c>
      <c r="AW28" s="119">
        <v>-8.4337698000000003E-2</v>
      </c>
      <c r="AX28" s="119">
        <v>4.4601050000000003E-2</v>
      </c>
      <c r="AY28" s="120">
        <v>-0.28667849099999998</v>
      </c>
      <c r="AZ28" s="120">
        <v>3.2046082199999999E-2</v>
      </c>
      <c r="BA28" s="120">
        <v>-0.41998618300000001</v>
      </c>
      <c r="BB28" s="120">
        <v>-0.34550613699999999</v>
      </c>
      <c r="BC28" s="120">
        <v>-0.437876712</v>
      </c>
      <c r="BD28" s="120">
        <v>0.22139804239999999</v>
      </c>
      <c r="BE28" s="120">
        <v>0.54157272229999998</v>
      </c>
      <c r="BF28" s="120">
        <v>-1.5189553999999999E-2</v>
      </c>
      <c r="BG28" s="120">
        <v>1.39512661E-2</v>
      </c>
      <c r="BH28" s="120">
        <v>0.19890846509999999</v>
      </c>
      <c r="BI28" s="120">
        <v>1.45986908E-2</v>
      </c>
      <c r="BJ28" s="119">
        <v>7.1141119500000002E-2</v>
      </c>
      <c r="BK28" s="119">
        <v>-7.0712510000000006E-2</v>
      </c>
      <c r="BL28" s="119">
        <v>-5.1798825E-2</v>
      </c>
      <c r="BM28" s="119">
        <v>-0.103934268</v>
      </c>
      <c r="BN28" s="119">
        <v>0.14353000639999999</v>
      </c>
      <c r="BO28" s="119">
        <v>-1.5325210000000001E-2</v>
      </c>
      <c r="BP28" s="119">
        <v>0.26369120410000002</v>
      </c>
      <c r="BQ28" s="119">
        <v>-0.24105754099999999</v>
      </c>
      <c r="BR28" s="119">
        <v>-0.112113065</v>
      </c>
      <c r="BS28" s="119">
        <v>-0.40618715100000002</v>
      </c>
      <c r="BT28" s="119">
        <v>0.26369120410000002</v>
      </c>
      <c r="BU28" s="119">
        <v>-0.26623618900000001</v>
      </c>
    </row>
    <row r="29" spans="1:73" x14ac:dyDescent="0.3">
      <c r="A29" s="119" t="s">
        <v>388</v>
      </c>
      <c r="B29" s="119" t="s">
        <v>178</v>
      </c>
      <c r="C29" s="119">
        <v>-6.9902827000000001E-2</v>
      </c>
      <c r="D29" s="119">
        <v>-4.1687528000000001E-2</v>
      </c>
      <c r="E29" s="119">
        <v>1.8473931900000001E-2</v>
      </c>
      <c r="F29" s="119">
        <v>1.8373309099999999E-2</v>
      </c>
      <c r="G29" s="119">
        <v>-2.8748451000000001E-2</v>
      </c>
      <c r="H29" s="119">
        <v>4.6153815500000001E-2</v>
      </c>
      <c r="I29" s="119">
        <v>-6.3123712999999998E-2</v>
      </c>
      <c r="J29" s="119">
        <v>2.0303316599999999E-2</v>
      </c>
      <c r="K29" s="119">
        <v>-3.6933901999999998E-2</v>
      </c>
      <c r="L29" s="119">
        <v>-1.9155651999999999E-2</v>
      </c>
      <c r="M29" s="119">
        <v>-7.8417303999999993E-2</v>
      </c>
      <c r="N29" s="119">
        <v>3.8198071700000003E-2</v>
      </c>
      <c r="O29" s="119">
        <v>-2.9201682E-2</v>
      </c>
      <c r="P29" s="119">
        <v>4.1058400299999999E-2</v>
      </c>
      <c r="Q29" s="119">
        <v>-1.8387532000000002E-2</v>
      </c>
      <c r="R29" s="120">
        <v>0.12763350579999999</v>
      </c>
      <c r="S29" s="120">
        <v>8.3756475600000005E-2</v>
      </c>
      <c r="T29" s="120">
        <v>-5.7950116000000003E-2</v>
      </c>
      <c r="U29" s="120">
        <v>3.03921737E-2</v>
      </c>
      <c r="V29" s="120">
        <v>6.1983831900000001E-2</v>
      </c>
      <c r="W29" s="120">
        <v>-6.5305839000000004E-2</v>
      </c>
      <c r="X29" s="119">
        <v>-0.16409457399999999</v>
      </c>
      <c r="Y29" s="119">
        <v>0.15945473800000001</v>
      </c>
      <c r="Z29" s="119">
        <v>1</v>
      </c>
      <c r="AA29" s="119">
        <v>3.5498712600000003E-2</v>
      </c>
      <c r="AB29" s="119">
        <v>8.1300431300000003E-2</v>
      </c>
      <c r="AC29" s="119">
        <v>0.11269614140000001</v>
      </c>
      <c r="AD29" s="119">
        <v>-0.111190363</v>
      </c>
      <c r="AE29" s="119">
        <v>-8.9356976000000005E-2</v>
      </c>
      <c r="AF29" s="119">
        <v>-6.1138939000000003E-2</v>
      </c>
      <c r="AG29" s="119">
        <v>6.26042827E-2</v>
      </c>
      <c r="AH29" s="119">
        <v>8.4262483400000004E-2</v>
      </c>
      <c r="AI29" s="119">
        <v>9.9021997599999995E-2</v>
      </c>
      <c r="AJ29" s="119">
        <v>0.1001325651</v>
      </c>
      <c r="AK29" s="119">
        <v>3.8028479000000001E-3</v>
      </c>
      <c r="AL29" s="119">
        <v>-7.4158215E-2</v>
      </c>
      <c r="AM29" s="119">
        <v>-2.7475507999999999E-2</v>
      </c>
      <c r="AN29" s="119">
        <v>0.13825780939999999</v>
      </c>
      <c r="AO29" s="119">
        <v>5.2631861E-3</v>
      </c>
      <c r="AP29" s="119">
        <v>1.55520864E-2</v>
      </c>
      <c r="AQ29" s="119">
        <v>-8.0176620000000001E-3</v>
      </c>
      <c r="AR29" s="119">
        <v>-2.8362259000000001E-2</v>
      </c>
      <c r="AS29" s="119">
        <v>-9.7932581000000005E-2</v>
      </c>
      <c r="AT29" s="119">
        <v>-2.2146013999999999E-2</v>
      </c>
      <c r="AU29" s="119">
        <v>3.7618634999999997E-2</v>
      </c>
      <c r="AV29" s="119">
        <v>5.0113067900000002E-2</v>
      </c>
      <c r="AW29" s="119">
        <v>4.7593470899999997E-2</v>
      </c>
      <c r="AX29" s="119">
        <v>-2.2114352E-2</v>
      </c>
      <c r="AY29" s="120">
        <v>-1.0826963E-2</v>
      </c>
      <c r="AZ29" s="120">
        <v>-5.8802521000000003E-2</v>
      </c>
      <c r="BA29" s="120">
        <v>-0.13864030899999999</v>
      </c>
      <c r="BB29" s="120">
        <v>-0.10696987600000001</v>
      </c>
      <c r="BC29" s="120">
        <v>-7.7678039000000004E-2</v>
      </c>
      <c r="BD29" s="120">
        <v>-9.3766549000000005E-2</v>
      </c>
      <c r="BE29" s="120">
        <v>9.61947477E-2</v>
      </c>
      <c r="BF29" s="120">
        <v>7.1329786800000003E-2</v>
      </c>
      <c r="BG29" s="120">
        <v>5.9444311E-2</v>
      </c>
      <c r="BH29" s="120">
        <v>6.7782511399999995E-2</v>
      </c>
      <c r="BI29" s="120">
        <v>0.1139574223</v>
      </c>
      <c r="BJ29" s="119">
        <v>-7.2213043000000005E-2</v>
      </c>
      <c r="BK29" s="119">
        <v>7.3261038400000006E-2</v>
      </c>
      <c r="BL29" s="119">
        <v>-2.1641990999999999E-2</v>
      </c>
      <c r="BM29" s="119">
        <v>-8.7195510000000007E-3</v>
      </c>
      <c r="BN29" s="119">
        <v>2.1580581099999999E-2</v>
      </c>
      <c r="BO29" s="119">
        <v>3.1248867900000001E-2</v>
      </c>
      <c r="BP29" s="119">
        <v>-2.0151252000000001E-2</v>
      </c>
      <c r="BQ29" s="119">
        <v>4.95164996E-2</v>
      </c>
      <c r="BR29" s="119">
        <v>0.1026418724</v>
      </c>
      <c r="BS29" s="119">
        <v>-0.10994248500000001</v>
      </c>
      <c r="BT29" s="119">
        <v>-2.0151252000000001E-2</v>
      </c>
      <c r="BU29" s="119">
        <v>2.5346949399999999E-2</v>
      </c>
    </row>
    <row r="30" spans="1:73" x14ac:dyDescent="0.3">
      <c r="A30" s="119" t="s">
        <v>388</v>
      </c>
      <c r="B30" s="119" t="s">
        <v>179</v>
      </c>
      <c r="C30" s="119">
        <v>-0.47649273399999997</v>
      </c>
      <c r="D30" s="119">
        <v>-0.54950131599999996</v>
      </c>
      <c r="E30" s="119">
        <v>-0.22366635000000001</v>
      </c>
      <c r="F30" s="119">
        <v>0.28196431300000002</v>
      </c>
      <c r="G30" s="119">
        <v>-0.19525135099999999</v>
      </c>
      <c r="H30" s="119">
        <v>0.29535040600000001</v>
      </c>
      <c r="I30" s="119">
        <v>5.5063689499999999E-2</v>
      </c>
      <c r="J30" s="119">
        <v>-0.63645231000000002</v>
      </c>
      <c r="K30" s="119">
        <v>0.71604726439999999</v>
      </c>
      <c r="L30" s="119">
        <v>0.40789533090000002</v>
      </c>
      <c r="M30" s="119">
        <v>0.25593194850000001</v>
      </c>
      <c r="N30" s="119">
        <v>0.37005095370000002</v>
      </c>
      <c r="O30" s="119">
        <v>-0.66997643299999998</v>
      </c>
      <c r="P30" s="119">
        <v>0.59394350289999998</v>
      </c>
      <c r="Q30" s="119">
        <v>0.40831046370000001</v>
      </c>
      <c r="R30" s="120">
        <v>-0.46169296999999998</v>
      </c>
      <c r="S30" s="120">
        <v>-0.21102346299999999</v>
      </c>
      <c r="T30" s="120">
        <v>-0.49901233499999997</v>
      </c>
      <c r="U30" s="120">
        <v>0.7331251298</v>
      </c>
      <c r="V30" s="120">
        <v>0.33187104680000001</v>
      </c>
      <c r="W30" s="120">
        <v>-0.50606465300000003</v>
      </c>
      <c r="X30" s="119">
        <v>-0.58250908800000001</v>
      </c>
      <c r="Y30" s="119">
        <v>-0.26967464899999999</v>
      </c>
      <c r="Z30" s="119">
        <v>3.5498712600000003E-2</v>
      </c>
      <c r="AA30" s="119">
        <v>1</v>
      </c>
      <c r="AB30" s="119">
        <v>0.1808598387</v>
      </c>
      <c r="AC30" s="119">
        <v>1.07827072E-2</v>
      </c>
      <c r="AD30" s="119">
        <v>-6.6128054000000006E-2</v>
      </c>
      <c r="AE30" s="119">
        <v>-0.60505078800000001</v>
      </c>
      <c r="AF30" s="119">
        <v>-0.13532127099999999</v>
      </c>
      <c r="AG30" s="119">
        <v>0.466124133</v>
      </c>
      <c r="AH30" s="119">
        <v>0.68467606849999996</v>
      </c>
      <c r="AI30" s="119">
        <v>0.34921632679999998</v>
      </c>
      <c r="AJ30" s="119">
        <v>0.51602285859999997</v>
      </c>
      <c r="AK30" s="119">
        <v>3.6408069999999999E-4</v>
      </c>
      <c r="AL30" s="119">
        <v>-0.44202308000000001</v>
      </c>
      <c r="AM30" s="119">
        <v>-0.239841428</v>
      </c>
      <c r="AN30" s="119">
        <v>0.36920339860000001</v>
      </c>
      <c r="AO30" s="119">
        <v>0.17580133519999999</v>
      </c>
      <c r="AP30" s="119">
        <v>-7.0623137000000002E-2</v>
      </c>
      <c r="AQ30" s="119">
        <v>0.106000028</v>
      </c>
      <c r="AR30" s="119">
        <v>-0.64424408899999996</v>
      </c>
      <c r="AS30" s="119">
        <v>0.25446892809999999</v>
      </c>
      <c r="AT30" s="119">
        <v>-0.67273375999999996</v>
      </c>
      <c r="AU30" s="119">
        <v>-0.41566451100000001</v>
      </c>
      <c r="AV30" s="119">
        <v>-0.19298544500000001</v>
      </c>
      <c r="AW30" s="119">
        <v>-0.34369301000000002</v>
      </c>
      <c r="AX30" s="119">
        <v>0.59247906559999997</v>
      </c>
      <c r="AY30" s="120">
        <v>-0.149448255</v>
      </c>
      <c r="AZ30" s="120">
        <v>0.17412568049999999</v>
      </c>
      <c r="BA30" s="120">
        <v>0.28067070350000001</v>
      </c>
      <c r="BB30" s="120">
        <v>-8.8631399E-2</v>
      </c>
      <c r="BC30" s="120">
        <v>0.24128997699999999</v>
      </c>
      <c r="BD30" s="120">
        <v>-2.8407516000000001E-2</v>
      </c>
      <c r="BE30" s="120">
        <v>-0.34361424899999998</v>
      </c>
      <c r="BF30" s="120">
        <v>-0.19142236500000001</v>
      </c>
      <c r="BG30" s="120">
        <v>0.13450087090000001</v>
      </c>
      <c r="BH30" s="120">
        <v>0.2859046026</v>
      </c>
      <c r="BI30" s="120">
        <v>1.7652952199999999E-2</v>
      </c>
      <c r="BJ30" s="119">
        <v>-5.8844500000000003E-3</v>
      </c>
      <c r="BK30" s="119">
        <v>5.8925124999999997E-3</v>
      </c>
      <c r="BL30" s="119">
        <v>-0.11931528399999999</v>
      </c>
      <c r="BM30" s="119">
        <v>-1.042855E-2</v>
      </c>
      <c r="BN30" s="119">
        <v>-0.12695204700000001</v>
      </c>
      <c r="BO30" s="119">
        <v>-0.14738314599999999</v>
      </c>
      <c r="BP30" s="119">
        <v>0.156494883</v>
      </c>
      <c r="BQ30" s="119">
        <v>-3.1597479999999997E-2</v>
      </c>
      <c r="BR30" s="119">
        <v>-7.5790662999999994E-2</v>
      </c>
      <c r="BS30" s="119">
        <v>-0.20074603099999999</v>
      </c>
      <c r="BT30" s="119">
        <v>0.156494883</v>
      </c>
      <c r="BU30" s="119">
        <v>-0.134058969</v>
      </c>
    </row>
    <row r="31" spans="1:73" ht="15" thickBot="1" x14ac:dyDescent="0.35">
      <c r="A31" s="119" t="s">
        <v>388</v>
      </c>
      <c r="B31" s="122" t="s">
        <v>180</v>
      </c>
      <c r="C31" s="119">
        <v>7.1284807899999997E-2</v>
      </c>
      <c r="D31" s="119">
        <v>-0.27087889300000001</v>
      </c>
      <c r="E31" s="119">
        <v>0.38589058570000001</v>
      </c>
      <c r="F31" s="119">
        <v>0.2060334294</v>
      </c>
      <c r="G31" s="119">
        <v>-2.7091276000000001E-2</v>
      </c>
      <c r="H31" s="119">
        <v>0.30200752990000002</v>
      </c>
      <c r="I31" s="119">
        <v>-5.6203269999999996E-3</v>
      </c>
      <c r="J31" s="119">
        <v>-0.25696182099999998</v>
      </c>
      <c r="K31" s="119">
        <v>0.2931990256</v>
      </c>
      <c r="L31" s="119">
        <v>1.8587301000000001E-2</v>
      </c>
      <c r="M31" s="119">
        <v>4.1425453000000001E-2</v>
      </c>
      <c r="N31" s="119">
        <v>0.315989784</v>
      </c>
      <c r="O31" s="119">
        <v>-0.30129671200000002</v>
      </c>
      <c r="P31" s="119">
        <v>0.2583302053</v>
      </c>
      <c r="Q31" s="119">
        <v>2.06766026E-2</v>
      </c>
      <c r="R31" s="120">
        <v>-0.36477457200000002</v>
      </c>
      <c r="S31" s="120">
        <v>-0.49953998500000002</v>
      </c>
      <c r="T31" s="120">
        <v>-5.6647222999999997E-2</v>
      </c>
      <c r="U31" s="120">
        <v>0.40748987349999999</v>
      </c>
      <c r="V31" s="120">
        <v>0.4580762343</v>
      </c>
      <c r="W31" s="120">
        <v>-0.49104371400000002</v>
      </c>
      <c r="X31" s="119">
        <v>-0.14598909700000001</v>
      </c>
      <c r="Y31" s="119">
        <v>-7.0597800000000001E-4</v>
      </c>
      <c r="Z31" s="119">
        <v>8.1300431300000003E-2</v>
      </c>
      <c r="AA31" s="119">
        <v>0.1808598387</v>
      </c>
      <c r="AB31" s="119">
        <v>1</v>
      </c>
      <c r="AC31" s="119">
        <v>0.70125346430000002</v>
      </c>
      <c r="AD31" s="119">
        <v>-0.84240554999999995</v>
      </c>
      <c r="AE31" s="119">
        <v>-0.35161799999999999</v>
      </c>
      <c r="AF31" s="119">
        <v>-0.405340851</v>
      </c>
      <c r="AG31" s="119">
        <v>0.46376948759999997</v>
      </c>
      <c r="AH31" s="119">
        <v>0.28023428769999997</v>
      </c>
      <c r="AI31" s="119">
        <v>0.36597150519999999</v>
      </c>
      <c r="AJ31" s="119">
        <v>0.3798506505</v>
      </c>
      <c r="AK31" s="119">
        <v>0.4338110181</v>
      </c>
      <c r="AL31" s="119">
        <v>-0.41851719900000001</v>
      </c>
      <c r="AM31" s="119">
        <v>0.13746012320000001</v>
      </c>
      <c r="AN31" s="119">
        <v>0.33311698979999999</v>
      </c>
      <c r="AO31" s="119">
        <v>-0.25849800000000001</v>
      </c>
      <c r="AP31" s="119">
        <v>0.35847033969999997</v>
      </c>
      <c r="AQ31" s="119">
        <v>-0.352126206</v>
      </c>
      <c r="AR31" s="119">
        <v>-8.8958330000000006E-3</v>
      </c>
      <c r="AS31" s="119">
        <v>-0.61893291500000003</v>
      </c>
      <c r="AT31" s="119">
        <v>-2.7786016E-2</v>
      </c>
      <c r="AU31" s="119">
        <v>0.54903467819999996</v>
      </c>
      <c r="AV31" s="119">
        <v>0.58978774069999995</v>
      </c>
      <c r="AW31" s="119">
        <v>0.62310046929999996</v>
      </c>
      <c r="AX31" s="119">
        <v>-0.45204829600000002</v>
      </c>
      <c r="AY31" s="120">
        <v>0.35917142619999998</v>
      </c>
      <c r="AZ31" s="120">
        <v>-0.64768051999999998</v>
      </c>
      <c r="BA31" s="120">
        <v>-0.465912198</v>
      </c>
      <c r="BB31" s="120">
        <v>-0.44806628199999998</v>
      </c>
      <c r="BC31" s="120">
        <v>-0.31209628699999997</v>
      </c>
      <c r="BD31" s="120">
        <v>-0.57051401199999996</v>
      </c>
      <c r="BE31" s="120">
        <v>-0.49823064</v>
      </c>
      <c r="BF31" s="120">
        <v>0.6433122161</v>
      </c>
      <c r="BG31" s="120">
        <v>0.7880148105</v>
      </c>
      <c r="BH31" s="120">
        <v>0.42649959669999998</v>
      </c>
      <c r="BI31" s="120">
        <v>0.55347423399999995</v>
      </c>
      <c r="BJ31" s="119">
        <v>-0.72023171200000002</v>
      </c>
      <c r="BK31" s="119">
        <v>0.72048082879999997</v>
      </c>
      <c r="BL31" s="119">
        <v>0.62009815420000003</v>
      </c>
      <c r="BM31" s="119">
        <v>-0.40464960999999999</v>
      </c>
      <c r="BN31" s="119">
        <v>0.44188224199999998</v>
      </c>
      <c r="BO31" s="119">
        <v>0.38878179390000001</v>
      </c>
      <c r="BP31" s="119">
        <v>-0.27490817000000001</v>
      </c>
      <c r="BQ31" s="119">
        <v>0.29116816089999997</v>
      </c>
      <c r="BR31" s="119">
        <v>0.46498619299999999</v>
      </c>
      <c r="BS31" s="119">
        <v>-0.18328866299999999</v>
      </c>
      <c r="BT31" s="119">
        <v>-0.27490817000000001</v>
      </c>
      <c r="BU31" s="119">
        <v>0.27954338779999999</v>
      </c>
    </row>
    <row r="32" spans="1:73" ht="15" thickBot="1" x14ac:dyDescent="0.35">
      <c r="A32" s="119" t="s">
        <v>388</v>
      </c>
      <c r="B32" s="122" t="s">
        <v>587</v>
      </c>
      <c r="C32" s="119">
        <v>0.1496672426</v>
      </c>
      <c r="D32" s="119">
        <v>-0.182648331</v>
      </c>
      <c r="E32" s="123">
        <v>0.610417973</v>
      </c>
      <c r="F32" s="119">
        <v>0.1738721936</v>
      </c>
      <c r="G32" s="119">
        <v>3.8692655800000003E-2</v>
      </c>
      <c r="H32" s="119">
        <v>0.36504116460000002</v>
      </c>
      <c r="I32" s="119">
        <v>0.23791320090000001</v>
      </c>
      <c r="J32" s="119">
        <v>-0.27075124499999997</v>
      </c>
      <c r="K32" s="119">
        <v>8.7265134699999997E-2</v>
      </c>
      <c r="L32" s="119">
        <v>-6.5605448999999996E-2</v>
      </c>
      <c r="M32" s="119">
        <v>-7.3672843000000002E-2</v>
      </c>
      <c r="N32" s="119">
        <v>0.40565322149999999</v>
      </c>
      <c r="O32" s="119">
        <v>-0.21046905899999999</v>
      </c>
      <c r="P32" s="119">
        <v>3.0860083900000002E-2</v>
      </c>
      <c r="Q32" s="119">
        <v>-6.4808497000000007E-2</v>
      </c>
      <c r="R32" s="120">
        <v>-0.28750579599999998</v>
      </c>
      <c r="S32" s="120">
        <v>-0.46690360400000003</v>
      </c>
      <c r="T32" s="120">
        <v>-6.7226431000000003E-2</v>
      </c>
      <c r="U32" s="120">
        <v>0.278481963</v>
      </c>
      <c r="V32" s="120">
        <v>0.73155910589999995</v>
      </c>
      <c r="W32" s="120">
        <v>-0.37510069499999998</v>
      </c>
      <c r="X32" s="119">
        <v>-0.108102426</v>
      </c>
      <c r="Y32" s="119">
        <v>0.11722435389999999</v>
      </c>
      <c r="Z32" s="119">
        <v>0.11269614140000001</v>
      </c>
      <c r="AA32" s="119">
        <v>1.07827072E-2</v>
      </c>
      <c r="AB32" s="119">
        <v>0.70125346430000002</v>
      </c>
      <c r="AC32" s="119">
        <v>1</v>
      </c>
      <c r="AD32" s="119">
        <v>-0.97482895899999999</v>
      </c>
      <c r="AE32" s="119">
        <v>-0.48182193899999998</v>
      </c>
      <c r="AF32" s="119">
        <v>-0.63420871099999998</v>
      </c>
      <c r="AG32" s="119">
        <v>0.55654870379999999</v>
      </c>
      <c r="AH32" s="119">
        <v>0.3340698715</v>
      </c>
      <c r="AI32" s="119">
        <v>0.64748864080000001</v>
      </c>
      <c r="AJ32" s="119">
        <v>0.58488717000000001</v>
      </c>
      <c r="AK32" s="119">
        <v>0.69528175830000005</v>
      </c>
      <c r="AL32" s="119">
        <v>-0.217319603</v>
      </c>
      <c r="AM32" s="119">
        <v>0.3316202077</v>
      </c>
      <c r="AN32" s="119">
        <v>0.3548211476</v>
      </c>
      <c r="AO32" s="119">
        <v>-0.52296105599999998</v>
      </c>
      <c r="AP32" s="119">
        <v>0.60561237769999998</v>
      </c>
      <c r="AQ32" s="119">
        <v>-0.59677025100000003</v>
      </c>
      <c r="AR32" s="119">
        <v>0.28013923639999999</v>
      </c>
      <c r="AS32" s="119">
        <v>-0.61541285800000001</v>
      </c>
      <c r="AT32" s="119">
        <v>0.1158419135</v>
      </c>
      <c r="AU32" s="119">
        <v>0.75761326750000002</v>
      </c>
      <c r="AV32" s="119">
        <v>0.62265258850000005</v>
      </c>
      <c r="AW32" s="119">
        <v>0.76325411570000001</v>
      </c>
      <c r="AX32" s="119">
        <v>-0.63103389399999998</v>
      </c>
      <c r="AY32" s="120">
        <v>0.58118041899999995</v>
      </c>
      <c r="AZ32" s="120">
        <v>-0.82471313899999998</v>
      </c>
      <c r="BA32" s="120">
        <v>-0.70979191900000005</v>
      </c>
      <c r="BB32" s="120">
        <v>-0.61958997400000004</v>
      </c>
      <c r="BC32" s="120">
        <v>-0.36716223199999998</v>
      </c>
      <c r="BD32" s="120">
        <v>-0.75344119099999995</v>
      </c>
      <c r="BE32" s="120">
        <v>-0.55502069099999995</v>
      </c>
      <c r="BF32" s="120">
        <v>0.84790926280000001</v>
      </c>
      <c r="BG32" s="120">
        <v>0.90031862389999995</v>
      </c>
      <c r="BH32" s="120">
        <v>0.39819365649999999</v>
      </c>
      <c r="BI32" s="120">
        <v>0.84666103010000004</v>
      </c>
      <c r="BJ32" s="119">
        <v>-0.93727095000000005</v>
      </c>
      <c r="BK32" s="119">
        <v>0.93681165180000003</v>
      </c>
      <c r="BL32" s="119">
        <v>0.72708849600000003</v>
      </c>
      <c r="BM32" s="119">
        <v>-0.124513229</v>
      </c>
      <c r="BN32" s="119">
        <v>0.60722170929999997</v>
      </c>
      <c r="BO32" s="119">
        <v>0.59119492409999996</v>
      </c>
      <c r="BP32" s="119">
        <v>-0.57505620999999996</v>
      </c>
      <c r="BQ32" s="119">
        <v>0.39984991640000001</v>
      </c>
      <c r="BR32" s="119">
        <v>0.48079003250000002</v>
      </c>
      <c r="BS32" s="119">
        <v>-0.105305696</v>
      </c>
      <c r="BT32" s="119">
        <v>-0.57505620999999996</v>
      </c>
      <c r="BU32" s="119">
        <v>0.58150501519999998</v>
      </c>
    </row>
    <row r="33" spans="1:73" x14ac:dyDescent="0.3">
      <c r="A33" s="119" t="s">
        <v>388</v>
      </c>
      <c r="B33" s="122" t="s">
        <v>183</v>
      </c>
      <c r="C33" s="119">
        <v>-0.134606686</v>
      </c>
      <c r="D33" s="119">
        <v>0.2236593828</v>
      </c>
      <c r="E33" s="119">
        <v>-0.58232858399999998</v>
      </c>
      <c r="F33" s="119">
        <v>-0.19594787499999999</v>
      </c>
      <c r="G33" s="119">
        <v>-2.0159091000000001E-2</v>
      </c>
      <c r="H33" s="119">
        <v>-0.37147712399999999</v>
      </c>
      <c r="I33" s="119">
        <v>-0.17821350499999999</v>
      </c>
      <c r="J33" s="119">
        <v>0.28614161339999999</v>
      </c>
      <c r="K33" s="119">
        <v>-0.15846828600000001</v>
      </c>
      <c r="L33" s="119">
        <v>4.3384543800000001E-2</v>
      </c>
      <c r="M33" s="119">
        <v>4.2727994599999999E-2</v>
      </c>
      <c r="N33" s="119">
        <v>-0.40667729000000002</v>
      </c>
      <c r="O33" s="119">
        <v>0.25444125969999998</v>
      </c>
      <c r="P33" s="119">
        <v>-0.104647078</v>
      </c>
      <c r="Q33" s="119">
        <v>4.2144908799999999E-2</v>
      </c>
      <c r="R33" s="120">
        <v>0.33258512839999999</v>
      </c>
      <c r="S33" s="120">
        <v>0.50946657750000002</v>
      </c>
      <c r="T33" s="120">
        <v>6.8719108599999995E-2</v>
      </c>
      <c r="U33" s="120">
        <v>-0.33910633000000001</v>
      </c>
      <c r="V33" s="120">
        <v>-0.69666530599999998</v>
      </c>
      <c r="W33" s="120">
        <v>0.43832772120000002</v>
      </c>
      <c r="X33" s="119">
        <v>0.1278091663</v>
      </c>
      <c r="Y33" s="119">
        <v>-8.7558081999999995E-2</v>
      </c>
      <c r="Z33" s="119">
        <v>-0.111190363</v>
      </c>
      <c r="AA33" s="119">
        <v>-6.6128054000000006E-2</v>
      </c>
      <c r="AB33" s="119">
        <v>-0.84240554999999995</v>
      </c>
      <c r="AC33" s="119">
        <v>-0.97482895899999999</v>
      </c>
      <c r="AD33" s="119">
        <v>1</v>
      </c>
      <c r="AE33" s="119">
        <v>0.47558271050000001</v>
      </c>
      <c r="AF33" s="119">
        <v>0.60628413160000005</v>
      </c>
      <c r="AG33" s="119">
        <v>-0.566929876</v>
      </c>
      <c r="AH33" s="119">
        <v>-0.34165623000000001</v>
      </c>
      <c r="AI33" s="119">
        <v>-0.60462849200000002</v>
      </c>
      <c r="AJ33" s="119">
        <v>-0.56205861599999996</v>
      </c>
      <c r="AK33" s="119">
        <v>-0.66184338700000001</v>
      </c>
      <c r="AL33" s="119">
        <v>0.29535891489999999</v>
      </c>
      <c r="AM33" s="119">
        <v>-0.29366029199999999</v>
      </c>
      <c r="AN33" s="119">
        <v>-0.372782273</v>
      </c>
      <c r="AO33" s="119">
        <v>0.4761691643</v>
      </c>
      <c r="AP33" s="119">
        <v>-0.57025174899999997</v>
      </c>
      <c r="AQ33" s="119">
        <v>0.56128086089999996</v>
      </c>
      <c r="AR33" s="119">
        <v>-0.208225945</v>
      </c>
      <c r="AS33" s="119">
        <v>0.65754066489999996</v>
      </c>
      <c r="AT33" s="119">
        <v>-7.8024337999999999E-2</v>
      </c>
      <c r="AU33" s="119">
        <v>-0.74345106999999999</v>
      </c>
      <c r="AV33" s="119">
        <v>-0.65404638699999995</v>
      </c>
      <c r="AW33" s="119">
        <v>-0.77072016700000001</v>
      </c>
      <c r="AX33" s="119">
        <v>0.61713776590000002</v>
      </c>
      <c r="AY33" s="120">
        <v>-0.55180241799999996</v>
      </c>
      <c r="AZ33" s="120">
        <v>0.82529744549999995</v>
      </c>
      <c r="BA33" s="120">
        <v>0.681438455</v>
      </c>
      <c r="BB33" s="120">
        <v>0.60743625170000004</v>
      </c>
      <c r="BC33" s="120">
        <v>0.37349729329999998</v>
      </c>
      <c r="BD33" s="120">
        <v>0.74867327900000002</v>
      </c>
      <c r="BE33" s="120">
        <v>0.57604063949999995</v>
      </c>
      <c r="BF33" s="120">
        <v>-0.84141788699999998</v>
      </c>
      <c r="BG33" s="120">
        <v>-0.92694578100000002</v>
      </c>
      <c r="BH33" s="120">
        <v>-0.43559069700000003</v>
      </c>
      <c r="BI33" s="120">
        <v>-0.81259461399999999</v>
      </c>
      <c r="BJ33" s="119">
        <v>0.93353499549999996</v>
      </c>
      <c r="BK33" s="119">
        <v>-0.93327421499999996</v>
      </c>
      <c r="BL33" s="119">
        <v>-0.74387591500000005</v>
      </c>
      <c r="BM33" s="119">
        <v>0.2201675746</v>
      </c>
      <c r="BN33" s="119">
        <v>-0.59667429299999997</v>
      </c>
      <c r="BO33" s="119">
        <v>-0.56748326100000002</v>
      </c>
      <c r="BP33" s="119">
        <v>0.52061464049999995</v>
      </c>
      <c r="BQ33" s="119">
        <v>-0.39334727600000002</v>
      </c>
      <c r="BR33" s="119">
        <v>-0.50760571700000001</v>
      </c>
      <c r="BS33" s="119">
        <v>0.13624802759999999</v>
      </c>
      <c r="BT33" s="119">
        <v>0.52061464049999995</v>
      </c>
      <c r="BU33" s="119">
        <v>-0.52713226199999996</v>
      </c>
    </row>
    <row r="34" spans="1:73" x14ac:dyDescent="0.3">
      <c r="A34" s="119" t="s">
        <v>388</v>
      </c>
      <c r="B34" s="119" t="s">
        <v>185</v>
      </c>
      <c r="C34" s="119">
        <v>0.42864153319999998</v>
      </c>
      <c r="D34" s="119">
        <v>0.58066391930000005</v>
      </c>
      <c r="E34" s="119">
        <v>-0.166444642</v>
      </c>
      <c r="F34" s="119">
        <v>-0.37128412700000002</v>
      </c>
      <c r="G34" s="119">
        <v>2.7802558599999999E-2</v>
      </c>
      <c r="H34" s="119">
        <v>-0.58075814100000001</v>
      </c>
      <c r="I34" s="119">
        <v>-0.28228020799999998</v>
      </c>
      <c r="J34" s="119">
        <v>0.71762949320000002</v>
      </c>
      <c r="K34" s="119">
        <v>-0.41626523199999999</v>
      </c>
      <c r="L34" s="119">
        <v>-0.28984638000000001</v>
      </c>
      <c r="M34" s="119">
        <v>-0.14039813300000001</v>
      </c>
      <c r="N34" s="119">
        <v>-0.668118239</v>
      </c>
      <c r="O34" s="119">
        <v>0.66683497970000005</v>
      </c>
      <c r="P34" s="119">
        <v>-0.329968276</v>
      </c>
      <c r="Q34" s="119">
        <v>-0.28965769699999999</v>
      </c>
      <c r="R34" s="120">
        <v>0.51823753669999995</v>
      </c>
      <c r="S34" s="120">
        <v>0.44437294830000001</v>
      </c>
      <c r="T34" s="120">
        <v>0.36793104650000003</v>
      </c>
      <c r="U34" s="120">
        <v>-0.75096704800000003</v>
      </c>
      <c r="V34" s="120">
        <v>-0.71356641600000004</v>
      </c>
      <c r="W34" s="120">
        <v>0.70970305119999999</v>
      </c>
      <c r="X34" s="119">
        <v>0.45668910740000002</v>
      </c>
      <c r="Y34" s="119">
        <v>3.9933207499999998E-2</v>
      </c>
      <c r="Z34" s="119">
        <v>-8.9356976000000005E-2</v>
      </c>
      <c r="AA34" s="119">
        <v>-0.60505078800000001</v>
      </c>
      <c r="AB34" s="119">
        <v>-0.35161799999999999</v>
      </c>
      <c r="AC34" s="119">
        <v>-0.48182193899999998</v>
      </c>
      <c r="AD34" s="119">
        <v>0.47558271050000001</v>
      </c>
      <c r="AE34" s="119">
        <v>1</v>
      </c>
      <c r="AF34" s="119">
        <v>0.53270518600000005</v>
      </c>
      <c r="AG34" s="119">
        <v>-0.92470693599999998</v>
      </c>
      <c r="AH34" s="119">
        <v>-0.92978740599999998</v>
      </c>
      <c r="AI34" s="119">
        <v>-0.83348300500000005</v>
      </c>
      <c r="AJ34" s="119">
        <v>-0.96248612300000003</v>
      </c>
      <c r="AK34" s="119">
        <v>-0.50402793999999995</v>
      </c>
      <c r="AL34" s="119">
        <v>0.33744871209999999</v>
      </c>
      <c r="AM34" s="119">
        <v>-0.28504126800000001</v>
      </c>
      <c r="AN34" s="119">
        <v>-0.429273609</v>
      </c>
      <c r="AO34" s="119">
        <v>0.37412197009999998</v>
      </c>
      <c r="AP34" s="119">
        <v>-0.50731596499999998</v>
      </c>
      <c r="AQ34" s="119">
        <v>0.46035189440000002</v>
      </c>
      <c r="AR34" s="119">
        <v>0.28270745520000001</v>
      </c>
      <c r="AS34" s="119">
        <v>0.18292243250000001</v>
      </c>
      <c r="AT34" s="119">
        <v>0.55555513310000004</v>
      </c>
      <c r="AU34" s="119">
        <v>-0.14639564899999999</v>
      </c>
      <c r="AV34" s="119">
        <v>-0.27833649900000001</v>
      </c>
      <c r="AW34" s="119">
        <v>-0.22729274399999999</v>
      </c>
      <c r="AX34" s="119">
        <v>-0.103878551</v>
      </c>
      <c r="AY34" s="120">
        <v>-0.37743774400000002</v>
      </c>
      <c r="AZ34" s="120">
        <v>0.4091438496</v>
      </c>
      <c r="BA34" s="120">
        <v>0.2223176255</v>
      </c>
      <c r="BB34" s="120">
        <v>0.17954054259999999</v>
      </c>
      <c r="BC34" s="120">
        <v>-0.102450444</v>
      </c>
      <c r="BD34" s="120">
        <v>0.48315391670000002</v>
      </c>
      <c r="BE34" s="120">
        <v>0.60890563779999995</v>
      </c>
      <c r="BF34" s="120">
        <v>-0.306373285</v>
      </c>
      <c r="BG34" s="120">
        <v>-0.51636758699999996</v>
      </c>
      <c r="BH34" s="120">
        <v>-0.252870229</v>
      </c>
      <c r="BI34" s="120">
        <v>-0.58993729399999995</v>
      </c>
      <c r="BJ34" s="119">
        <v>0.53801405960000004</v>
      </c>
      <c r="BK34" s="119">
        <v>-0.53732556799999998</v>
      </c>
      <c r="BL34" s="119">
        <v>-0.25488129799999998</v>
      </c>
      <c r="BM34" s="119">
        <v>-0.129994526</v>
      </c>
      <c r="BN34" s="119">
        <v>-0.135133218</v>
      </c>
      <c r="BO34" s="119">
        <v>-0.259578211</v>
      </c>
      <c r="BP34" s="119">
        <v>0.41236844480000001</v>
      </c>
      <c r="BQ34" s="119">
        <v>-0.36803053699999999</v>
      </c>
      <c r="BR34" s="119">
        <v>-0.22575029899999999</v>
      </c>
      <c r="BS34" s="119">
        <v>-7.9894733999999995E-2</v>
      </c>
      <c r="BT34" s="119">
        <v>0.41236844480000001</v>
      </c>
      <c r="BU34" s="119">
        <v>-0.4429534</v>
      </c>
    </row>
    <row r="35" spans="1:73" x14ac:dyDescent="0.3">
      <c r="A35" s="119" t="s">
        <v>388</v>
      </c>
      <c r="B35" s="119" t="s">
        <v>186</v>
      </c>
      <c r="C35" s="119">
        <v>-0.16897527100000001</v>
      </c>
      <c r="D35" s="119">
        <v>0.17648920800000001</v>
      </c>
      <c r="E35" s="119">
        <v>-0.50829921199999994</v>
      </c>
      <c r="F35" s="119">
        <v>-0.32523261199999998</v>
      </c>
      <c r="G35" s="119">
        <v>-0.12900721500000001</v>
      </c>
      <c r="H35" s="119">
        <v>-0.67672994200000003</v>
      </c>
      <c r="I35" s="119">
        <v>-0.326504089</v>
      </c>
      <c r="J35" s="119">
        <v>0.41662321019999998</v>
      </c>
      <c r="K35" s="119">
        <v>-0.100237537</v>
      </c>
      <c r="L35" s="119">
        <v>0.1641110489</v>
      </c>
      <c r="M35" s="119">
        <v>0.1842752738</v>
      </c>
      <c r="N35" s="119">
        <v>-0.72077328500000004</v>
      </c>
      <c r="O35" s="119">
        <v>0.39117650659999997</v>
      </c>
      <c r="P35" s="119">
        <v>-0.14844420699999999</v>
      </c>
      <c r="Q35" s="119">
        <v>0.16475841999999999</v>
      </c>
      <c r="R35" s="120">
        <v>0.43978888449999998</v>
      </c>
      <c r="S35" s="120">
        <v>0.3868853907</v>
      </c>
      <c r="T35" s="120">
        <v>-1.0289453E-2</v>
      </c>
      <c r="U35" s="120">
        <v>-0.322255393</v>
      </c>
      <c r="V35" s="120">
        <v>-0.50996061599999998</v>
      </c>
      <c r="W35" s="120">
        <v>0.4072132456</v>
      </c>
      <c r="X35" s="119">
        <v>8.9216171600000005E-2</v>
      </c>
      <c r="Y35" s="119">
        <v>2.4748589800000002E-2</v>
      </c>
      <c r="Z35" s="119">
        <v>-6.1138939000000003E-2</v>
      </c>
      <c r="AA35" s="119">
        <v>-0.13532127099999999</v>
      </c>
      <c r="AB35" s="119">
        <v>-0.405340851</v>
      </c>
      <c r="AC35" s="119">
        <v>-0.63420871099999998</v>
      </c>
      <c r="AD35" s="119">
        <v>0.60628413160000005</v>
      </c>
      <c r="AE35" s="119">
        <v>0.53270518600000005</v>
      </c>
      <c r="AF35" s="119">
        <v>1</v>
      </c>
      <c r="AG35" s="119">
        <v>-0.49627057400000002</v>
      </c>
      <c r="AH35" s="119">
        <v>-0.57090771600000001</v>
      </c>
      <c r="AI35" s="119">
        <v>-0.79799582599999996</v>
      </c>
      <c r="AJ35" s="119">
        <v>-0.71373407499999997</v>
      </c>
      <c r="AK35" s="119">
        <v>-0.53964740200000005</v>
      </c>
      <c r="AL35" s="119">
        <v>0.2435300574</v>
      </c>
      <c r="AM35" s="119">
        <v>-0.42746308700000002</v>
      </c>
      <c r="AN35" s="119">
        <v>2.28772475E-2</v>
      </c>
      <c r="AO35" s="119">
        <v>0.41785132260000002</v>
      </c>
      <c r="AP35" s="119">
        <v>-0.51189637899999996</v>
      </c>
      <c r="AQ35" s="119">
        <v>0.48966344319999999</v>
      </c>
      <c r="AR35" s="119">
        <v>-0.20100731999999999</v>
      </c>
      <c r="AS35" s="119">
        <v>0.35825576840000001</v>
      </c>
      <c r="AT35" s="119">
        <v>-2.5509367000000002E-2</v>
      </c>
      <c r="AU35" s="119">
        <v>-0.47774607099999999</v>
      </c>
      <c r="AV35" s="119">
        <v>-0.31590601699999998</v>
      </c>
      <c r="AW35" s="119">
        <v>-0.44254864199999999</v>
      </c>
      <c r="AX35" s="119">
        <v>0.34628594109999999</v>
      </c>
      <c r="AY35" s="120">
        <v>-0.62902546699999995</v>
      </c>
      <c r="AZ35" s="120">
        <v>0.61689258499999999</v>
      </c>
      <c r="BA35" s="120">
        <v>0.43125661999999998</v>
      </c>
      <c r="BB35" s="120">
        <v>0.41282539670000001</v>
      </c>
      <c r="BC35" s="120">
        <v>-4.8853250000000003E-3</v>
      </c>
      <c r="BD35" s="120">
        <v>0.47435332429999999</v>
      </c>
      <c r="BE35" s="120">
        <v>0.58158350800000003</v>
      </c>
      <c r="BF35" s="120">
        <v>-0.56421427899999999</v>
      </c>
      <c r="BG35" s="120">
        <v>-0.549862293</v>
      </c>
      <c r="BH35" s="120">
        <v>-0.178220826</v>
      </c>
      <c r="BI35" s="120">
        <v>-0.69590518800000001</v>
      </c>
      <c r="BJ35" s="119">
        <v>0.68945448740000004</v>
      </c>
      <c r="BK35" s="119">
        <v>-0.689319444</v>
      </c>
      <c r="BL35" s="119">
        <v>-0.56767471899999999</v>
      </c>
      <c r="BM35" s="119">
        <v>0.1411268148</v>
      </c>
      <c r="BN35" s="119">
        <v>-0.24634942500000001</v>
      </c>
      <c r="BO35" s="119">
        <v>-0.52335777699999997</v>
      </c>
      <c r="BP35" s="119">
        <v>0.58643997670000003</v>
      </c>
      <c r="BQ35" s="119">
        <v>-0.62350175500000005</v>
      </c>
      <c r="BR35" s="119">
        <v>-0.45714110800000002</v>
      </c>
      <c r="BS35" s="119">
        <v>-7.5401072999999999E-2</v>
      </c>
      <c r="BT35" s="119">
        <v>0.58643997670000003</v>
      </c>
      <c r="BU35" s="119">
        <v>-0.60016909299999999</v>
      </c>
    </row>
    <row r="36" spans="1:73" x14ac:dyDescent="0.3">
      <c r="A36" s="119" t="s">
        <v>388</v>
      </c>
      <c r="B36" s="119" t="s">
        <v>187</v>
      </c>
      <c r="C36" s="119">
        <v>-0.363819481</v>
      </c>
      <c r="D36" s="119">
        <v>-0.48062672000000001</v>
      </c>
      <c r="E36" s="119">
        <v>0.1791390427</v>
      </c>
      <c r="F36" s="119">
        <v>0.25795805199999999</v>
      </c>
      <c r="G36" s="119">
        <v>-4.4390865000000002E-2</v>
      </c>
      <c r="H36" s="119">
        <v>0.52251415300000004</v>
      </c>
      <c r="I36" s="119">
        <v>0.22377059299999999</v>
      </c>
      <c r="J36" s="119">
        <v>-0.60430881299999994</v>
      </c>
      <c r="K36" s="119">
        <v>0.36014228059999998</v>
      </c>
      <c r="L36" s="119">
        <v>0.21871737520000001</v>
      </c>
      <c r="M36" s="119">
        <v>0.13161654989999999</v>
      </c>
      <c r="N36" s="119">
        <v>0.59130784680000004</v>
      </c>
      <c r="O36" s="119">
        <v>-0.58679084199999998</v>
      </c>
      <c r="P36" s="119">
        <v>0.32840428529999999</v>
      </c>
      <c r="Q36" s="119">
        <v>0.2182461748</v>
      </c>
      <c r="R36" s="120">
        <v>-0.47807709599999998</v>
      </c>
      <c r="S36" s="120">
        <v>-0.52227401799999995</v>
      </c>
      <c r="T36" s="120">
        <v>-0.18501521300000001</v>
      </c>
      <c r="U36" s="120">
        <v>0.63453832830000001</v>
      </c>
      <c r="V36" s="120">
        <v>0.69426109719999995</v>
      </c>
      <c r="W36" s="120">
        <v>-0.71685732800000002</v>
      </c>
      <c r="X36" s="119">
        <v>-0.40214539799999999</v>
      </c>
      <c r="Y36" s="119">
        <v>2.8873413099999998E-2</v>
      </c>
      <c r="Z36" s="119">
        <v>6.26042827E-2</v>
      </c>
      <c r="AA36" s="119">
        <v>0.466124133</v>
      </c>
      <c r="AB36" s="119">
        <v>0.46376948759999997</v>
      </c>
      <c r="AC36" s="119">
        <v>0.55654870379999999</v>
      </c>
      <c r="AD36" s="119">
        <v>-0.566929876</v>
      </c>
      <c r="AE36" s="119">
        <v>-0.92470693599999998</v>
      </c>
      <c r="AF36" s="119">
        <v>-0.49627057400000002</v>
      </c>
      <c r="AG36" s="119">
        <v>1</v>
      </c>
      <c r="AH36" s="119">
        <v>0.83015530599999998</v>
      </c>
      <c r="AI36" s="119">
        <v>0.70003725159999997</v>
      </c>
      <c r="AJ36" s="119">
        <v>0.86243187080000006</v>
      </c>
      <c r="AK36" s="119">
        <v>0.58079260460000004</v>
      </c>
      <c r="AL36" s="119">
        <v>-0.25326675799999998</v>
      </c>
      <c r="AM36" s="119">
        <v>0.36827287219999999</v>
      </c>
      <c r="AN36" s="119">
        <v>0.44844804579999997</v>
      </c>
      <c r="AO36" s="119">
        <v>-0.482102682</v>
      </c>
      <c r="AP36" s="119">
        <v>0.59978797279999996</v>
      </c>
      <c r="AQ36" s="119">
        <v>-0.55986709999999995</v>
      </c>
      <c r="AR36" s="119">
        <v>-0.134164057</v>
      </c>
      <c r="AS36" s="119">
        <v>-0.38977954500000001</v>
      </c>
      <c r="AT36" s="119">
        <v>-0.34777311599999999</v>
      </c>
      <c r="AU36" s="119">
        <v>0.3014046997</v>
      </c>
      <c r="AV36" s="119">
        <v>0.35999493020000001</v>
      </c>
      <c r="AW36" s="119">
        <v>0.3603564514</v>
      </c>
      <c r="AX36" s="119">
        <v>-9.9149898E-2</v>
      </c>
      <c r="AY36" s="120">
        <v>0.4369058341</v>
      </c>
      <c r="AZ36" s="120">
        <v>-0.53339998099999997</v>
      </c>
      <c r="BA36" s="120">
        <v>-0.35241212999999999</v>
      </c>
      <c r="BB36" s="120">
        <v>-0.13963930399999999</v>
      </c>
      <c r="BC36" s="120">
        <v>-1.7728104000000001E-2</v>
      </c>
      <c r="BD36" s="120">
        <v>-0.52984328999999997</v>
      </c>
      <c r="BE36" s="120">
        <v>-0.60867742000000002</v>
      </c>
      <c r="BF36" s="120">
        <v>0.43805010210000001</v>
      </c>
      <c r="BG36" s="120">
        <v>0.59423949379999996</v>
      </c>
      <c r="BH36" s="120">
        <v>0.29812517500000002</v>
      </c>
      <c r="BI36" s="120">
        <v>0.58896561179999996</v>
      </c>
      <c r="BJ36" s="119">
        <v>-0.61280795899999996</v>
      </c>
      <c r="BK36" s="119">
        <v>0.61179144819999998</v>
      </c>
      <c r="BL36" s="119">
        <v>0.3157767668</v>
      </c>
      <c r="BM36" s="119">
        <v>0.17748758849999999</v>
      </c>
      <c r="BN36" s="119">
        <v>0.22050982490000001</v>
      </c>
      <c r="BO36" s="119">
        <v>0.30419931210000001</v>
      </c>
      <c r="BP36" s="119">
        <v>-0.460021807</v>
      </c>
      <c r="BQ36" s="119">
        <v>0.2779839462</v>
      </c>
      <c r="BR36" s="119">
        <v>0.30920620989999997</v>
      </c>
      <c r="BS36" s="119">
        <v>0.12668011870000001</v>
      </c>
      <c r="BT36" s="119">
        <v>-0.460021807</v>
      </c>
      <c r="BU36" s="119">
        <v>0.48659098000000001</v>
      </c>
    </row>
    <row r="37" spans="1:73" x14ac:dyDescent="0.3">
      <c r="A37" s="119" t="s">
        <v>388</v>
      </c>
      <c r="B37" s="119" t="s">
        <v>188</v>
      </c>
      <c r="C37" s="119">
        <v>-0.44353999399999999</v>
      </c>
      <c r="D37" s="119">
        <v>-0.55993014399999996</v>
      </c>
      <c r="E37" s="119">
        <v>0.126682924</v>
      </c>
      <c r="F37" s="119">
        <v>0.32727219060000001</v>
      </c>
      <c r="G37" s="119">
        <v>-0.103161398</v>
      </c>
      <c r="H37" s="119">
        <v>0.70863143699999998</v>
      </c>
      <c r="I37" s="119">
        <v>0.18298870889999999</v>
      </c>
      <c r="J37" s="119">
        <v>-0.72997895099999999</v>
      </c>
      <c r="K37" s="119">
        <v>0.48170659230000001</v>
      </c>
      <c r="L37" s="119">
        <v>0.22674579959999999</v>
      </c>
      <c r="M37" s="119">
        <v>8.9793502499999997E-2</v>
      </c>
      <c r="N37" s="119">
        <v>0.77319777889999997</v>
      </c>
      <c r="O37" s="119">
        <v>-0.76680326799999998</v>
      </c>
      <c r="P37" s="119">
        <v>0.49905907370000002</v>
      </c>
      <c r="Q37" s="119">
        <v>0.2265233599</v>
      </c>
      <c r="R37" s="120">
        <v>-0.50873976600000004</v>
      </c>
      <c r="S37" s="120">
        <v>-0.37404338500000001</v>
      </c>
      <c r="T37" s="120">
        <v>-0.30633271499999998</v>
      </c>
      <c r="U37" s="120">
        <v>0.73099706310000001</v>
      </c>
      <c r="V37" s="120">
        <v>0.58255920210000001</v>
      </c>
      <c r="W37" s="120">
        <v>-0.71828560299999999</v>
      </c>
      <c r="X37" s="119">
        <v>-0.53495764700000004</v>
      </c>
      <c r="Y37" s="119">
        <v>-2.3408755999999999E-2</v>
      </c>
      <c r="Z37" s="119">
        <v>8.4262483400000004E-2</v>
      </c>
      <c r="AA37" s="119">
        <v>0.68467606849999996</v>
      </c>
      <c r="AB37" s="119">
        <v>0.28023428769999997</v>
      </c>
      <c r="AC37" s="119">
        <v>0.3340698715</v>
      </c>
      <c r="AD37" s="119">
        <v>-0.34165623000000001</v>
      </c>
      <c r="AE37" s="119">
        <v>-0.92978740599999998</v>
      </c>
      <c r="AF37" s="119">
        <v>-0.57090771600000001</v>
      </c>
      <c r="AG37" s="119">
        <v>0.83015530599999998</v>
      </c>
      <c r="AH37" s="119">
        <v>1</v>
      </c>
      <c r="AI37" s="119">
        <v>0.72101728730000003</v>
      </c>
      <c r="AJ37" s="119">
        <v>0.88694810420000003</v>
      </c>
      <c r="AK37" s="119">
        <v>0.2894904385</v>
      </c>
      <c r="AL37" s="119">
        <v>-0.45854156200000001</v>
      </c>
      <c r="AM37" s="119">
        <v>0.12995884669999999</v>
      </c>
      <c r="AN37" s="119">
        <v>0.33363625250000001</v>
      </c>
      <c r="AO37" s="119">
        <v>-0.14172272699999999</v>
      </c>
      <c r="AP37" s="119">
        <v>0.28945570859999997</v>
      </c>
      <c r="AQ37" s="119">
        <v>-0.23513531900000001</v>
      </c>
      <c r="AR37" s="119">
        <v>-0.41213979299999998</v>
      </c>
      <c r="AS37" s="119">
        <v>-5.3336719999999997E-2</v>
      </c>
      <c r="AT37" s="119">
        <v>-0.59808525599999995</v>
      </c>
      <c r="AU37" s="119">
        <v>-8.2227299999999993E-3</v>
      </c>
      <c r="AV37" s="119">
        <v>6.9357016199999996E-2</v>
      </c>
      <c r="AW37" s="119">
        <v>3.0157552399999999E-2</v>
      </c>
      <c r="AX37" s="119">
        <v>0.27328921839999998</v>
      </c>
      <c r="AY37" s="120">
        <v>0.2528720337</v>
      </c>
      <c r="AZ37" s="120">
        <v>-0.22798531599999999</v>
      </c>
      <c r="BA37" s="120">
        <v>-0.14641867</v>
      </c>
      <c r="BB37" s="120">
        <v>-0.20741627200000001</v>
      </c>
      <c r="BC37" s="120">
        <v>0.1382794728</v>
      </c>
      <c r="BD37" s="120">
        <v>-0.293978399</v>
      </c>
      <c r="BE37" s="120">
        <v>-0.51262012000000001</v>
      </c>
      <c r="BF37" s="120">
        <v>0.1453708869</v>
      </c>
      <c r="BG37" s="120">
        <v>0.40030498209999998</v>
      </c>
      <c r="BH37" s="120">
        <v>0.31444649029999999</v>
      </c>
      <c r="BI37" s="120">
        <v>0.43776605060000001</v>
      </c>
      <c r="BJ37" s="119">
        <v>-0.38246973299999998</v>
      </c>
      <c r="BK37" s="119">
        <v>0.38167064490000002</v>
      </c>
      <c r="BL37" s="119">
        <v>0.17056833160000001</v>
      </c>
      <c r="BM37" s="119">
        <v>-1.4559702000000001E-2</v>
      </c>
      <c r="BN37" s="119">
        <v>5.8925841600000001E-2</v>
      </c>
      <c r="BO37" s="119">
        <v>0.14853131589999999</v>
      </c>
      <c r="BP37" s="119">
        <v>-0.213323558</v>
      </c>
      <c r="BQ37" s="119">
        <v>0.30037175729999999</v>
      </c>
      <c r="BR37" s="119">
        <v>0.15399275300000001</v>
      </c>
      <c r="BS37" s="119">
        <v>-8.9253430000000005E-3</v>
      </c>
      <c r="BT37" s="119">
        <v>-0.213323558</v>
      </c>
      <c r="BU37" s="119">
        <v>0.24793690269999999</v>
      </c>
    </row>
    <row r="38" spans="1:73" x14ac:dyDescent="0.3">
      <c r="A38" s="119" t="s">
        <v>388</v>
      </c>
      <c r="B38" s="119" t="s">
        <v>189</v>
      </c>
      <c r="C38" s="119">
        <v>-0.103161876</v>
      </c>
      <c r="D38" s="119">
        <v>-0.42645090000000002</v>
      </c>
      <c r="E38" s="119">
        <v>0.39776321209999999</v>
      </c>
      <c r="F38" s="119">
        <v>0.461222152</v>
      </c>
      <c r="G38" s="119">
        <v>0.14508343530000001</v>
      </c>
      <c r="H38" s="119">
        <v>0.56350141180000002</v>
      </c>
      <c r="I38" s="119">
        <v>0.4349083688</v>
      </c>
      <c r="J38" s="119">
        <v>-0.60426368100000005</v>
      </c>
      <c r="K38" s="119">
        <v>0.2059357107</v>
      </c>
      <c r="L38" s="119">
        <v>0.12599705929999999</v>
      </c>
      <c r="M38" s="119">
        <v>2.8776080000000002E-4</v>
      </c>
      <c r="N38" s="119">
        <v>0.65776271669999997</v>
      </c>
      <c r="O38" s="119">
        <v>-0.468772619</v>
      </c>
      <c r="P38" s="119">
        <v>7.2041435099999995E-2</v>
      </c>
      <c r="Q38" s="119">
        <v>0.1258125907</v>
      </c>
      <c r="R38" s="120">
        <v>-0.50714161400000002</v>
      </c>
      <c r="S38" s="120">
        <v>-0.41393598300000001</v>
      </c>
      <c r="T38" s="120">
        <v>-0.31909229</v>
      </c>
      <c r="U38" s="120">
        <v>0.59075740990000003</v>
      </c>
      <c r="V38" s="120">
        <v>0.71934279010000002</v>
      </c>
      <c r="W38" s="120">
        <v>-0.51668602699999999</v>
      </c>
      <c r="X38" s="119">
        <v>-0.20413473700000001</v>
      </c>
      <c r="Y38" s="119">
        <v>-9.3993006000000004E-2</v>
      </c>
      <c r="Z38" s="119">
        <v>9.9021997599999995E-2</v>
      </c>
      <c r="AA38" s="119">
        <v>0.34921632679999998</v>
      </c>
      <c r="AB38" s="119">
        <v>0.36597150519999999</v>
      </c>
      <c r="AC38" s="119">
        <v>0.64748864080000001</v>
      </c>
      <c r="AD38" s="119">
        <v>-0.60462849200000002</v>
      </c>
      <c r="AE38" s="119">
        <v>-0.83348300500000005</v>
      </c>
      <c r="AF38" s="119">
        <v>-0.79799582599999996</v>
      </c>
      <c r="AG38" s="119">
        <v>0.70003725159999997</v>
      </c>
      <c r="AH38" s="119">
        <v>0.72101728730000003</v>
      </c>
      <c r="AI38" s="119">
        <v>1</v>
      </c>
      <c r="AJ38" s="119">
        <v>0.94697340649999995</v>
      </c>
      <c r="AK38" s="119">
        <v>0.65977223350000003</v>
      </c>
      <c r="AL38" s="119">
        <v>-0.22886438100000001</v>
      </c>
      <c r="AM38" s="119">
        <v>0.45171698560000001</v>
      </c>
      <c r="AN38" s="119">
        <v>0.23052224930000001</v>
      </c>
      <c r="AO38" s="119">
        <v>-0.53240212099999995</v>
      </c>
      <c r="AP38" s="119">
        <v>0.63910829859999996</v>
      </c>
      <c r="AQ38" s="119">
        <v>-0.60894377</v>
      </c>
      <c r="AR38" s="119">
        <v>1.9072133000000002E-2</v>
      </c>
      <c r="AS38" s="119">
        <v>-0.25785250900000001</v>
      </c>
      <c r="AT38" s="119">
        <v>-0.31320776</v>
      </c>
      <c r="AU38" s="119">
        <v>0.37303298740000002</v>
      </c>
      <c r="AV38" s="119">
        <v>0.42704338759999999</v>
      </c>
      <c r="AW38" s="119">
        <v>0.43664931260000001</v>
      </c>
      <c r="AX38" s="119">
        <v>-0.17385024399999999</v>
      </c>
      <c r="AY38" s="120">
        <v>0.59533896389999996</v>
      </c>
      <c r="AZ38" s="120">
        <v>-0.60482442700000005</v>
      </c>
      <c r="BA38" s="120">
        <v>-0.32134950699999998</v>
      </c>
      <c r="BB38" s="120">
        <v>-0.31724178800000002</v>
      </c>
      <c r="BC38" s="120">
        <v>9.7620588600000002E-2</v>
      </c>
      <c r="BD38" s="120">
        <v>-0.61007009199999995</v>
      </c>
      <c r="BE38" s="120">
        <v>-0.67692108600000001</v>
      </c>
      <c r="BF38" s="120">
        <v>0.5096838588</v>
      </c>
      <c r="BG38" s="120">
        <v>0.58202023420000004</v>
      </c>
      <c r="BH38" s="120">
        <v>0.118239186</v>
      </c>
      <c r="BI38" s="120">
        <v>0.78269087800000003</v>
      </c>
      <c r="BJ38" s="119">
        <v>-0.71071000200000001</v>
      </c>
      <c r="BK38" s="119">
        <v>0.71068629910000003</v>
      </c>
      <c r="BL38" s="119">
        <v>0.46904330589999998</v>
      </c>
      <c r="BM38" s="119">
        <v>6.4427281200000006E-2</v>
      </c>
      <c r="BN38" s="119">
        <v>0.2048867107</v>
      </c>
      <c r="BO38" s="119">
        <v>0.48413219969999999</v>
      </c>
      <c r="BP38" s="119">
        <v>-0.65803437899999995</v>
      </c>
      <c r="BQ38" s="119">
        <v>0.64108834429999995</v>
      </c>
      <c r="BR38" s="119">
        <v>0.37086497829999998</v>
      </c>
      <c r="BS38" s="119">
        <v>0.1284336562</v>
      </c>
      <c r="BT38" s="119">
        <v>-0.65803437899999995</v>
      </c>
      <c r="BU38" s="119">
        <v>0.67754612020000005</v>
      </c>
    </row>
    <row r="39" spans="1:73" ht="15" thickBot="1" x14ac:dyDescent="0.35">
      <c r="A39" s="119" t="s">
        <v>388</v>
      </c>
      <c r="B39" s="122" t="s">
        <v>190</v>
      </c>
      <c r="C39" s="119">
        <v>-0.282326087</v>
      </c>
      <c r="D39" s="119">
        <v>-0.52607925499999997</v>
      </c>
      <c r="E39" s="119">
        <v>0.28611756659999998</v>
      </c>
      <c r="F39" s="119">
        <v>0.4305533808</v>
      </c>
      <c r="G39" s="119">
        <v>4.9779243799999998E-2</v>
      </c>
      <c r="H39" s="119">
        <v>0.62537284800000004</v>
      </c>
      <c r="I39" s="119">
        <v>0.35417296120000002</v>
      </c>
      <c r="J39" s="119">
        <v>-0.69603325800000004</v>
      </c>
      <c r="K39" s="119">
        <v>0.3417039033</v>
      </c>
      <c r="L39" s="119">
        <v>0.20648236219999999</v>
      </c>
      <c r="M39" s="119">
        <v>6.7799482300000005E-2</v>
      </c>
      <c r="N39" s="119">
        <v>0.71542757069999996</v>
      </c>
      <c r="O39" s="119">
        <v>-0.61713459400000004</v>
      </c>
      <c r="P39" s="119">
        <v>0.24853454629999999</v>
      </c>
      <c r="Q39" s="119">
        <v>0.2062301205</v>
      </c>
      <c r="R39" s="120">
        <v>-0.53863652799999995</v>
      </c>
      <c r="S39" s="120">
        <v>-0.45975502499999998</v>
      </c>
      <c r="T39" s="120">
        <v>-0.34420281000000003</v>
      </c>
      <c r="U39" s="120">
        <v>0.70357624649999995</v>
      </c>
      <c r="V39" s="120">
        <v>0.74707210570000004</v>
      </c>
      <c r="W39" s="120">
        <v>-0.65702802999999999</v>
      </c>
      <c r="X39" s="119">
        <v>-0.37038868800000002</v>
      </c>
      <c r="Y39" s="119">
        <v>-5.6917071E-2</v>
      </c>
      <c r="Z39" s="119">
        <v>0.1001325651</v>
      </c>
      <c r="AA39" s="119">
        <v>0.51602285859999997</v>
      </c>
      <c r="AB39" s="119">
        <v>0.3798506505</v>
      </c>
      <c r="AC39" s="119">
        <v>0.58488717000000001</v>
      </c>
      <c r="AD39" s="119">
        <v>-0.56205861599999996</v>
      </c>
      <c r="AE39" s="119">
        <v>-0.96248612300000003</v>
      </c>
      <c r="AF39" s="119">
        <v>-0.71373407499999997</v>
      </c>
      <c r="AG39" s="119">
        <v>0.86243187080000006</v>
      </c>
      <c r="AH39" s="119">
        <v>0.88694810420000003</v>
      </c>
      <c r="AI39" s="119">
        <v>0.94697340649999995</v>
      </c>
      <c r="AJ39" s="119">
        <v>1</v>
      </c>
      <c r="AK39" s="119">
        <v>0.59358263410000001</v>
      </c>
      <c r="AL39" s="119">
        <v>-0.31646554300000002</v>
      </c>
      <c r="AM39" s="119">
        <v>0.36950486040000002</v>
      </c>
      <c r="AN39" s="119">
        <v>0.34131211189999999</v>
      </c>
      <c r="AO39" s="119">
        <v>-0.45245632600000002</v>
      </c>
      <c r="AP39" s="119">
        <v>0.58175701489999998</v>
      </c>
      <c r="AQ39" s="119">
        <v>-0.53990833999999999</v>
      </c>
      <c r="AR39" s="119">
        <v>-0.15317188100000001</v>
      </c>
      <c r="AS39" s="119">
        <v>-0.24049722200000001</v>
      </c>
      <c r="AT39" s="119">
        <v>-0.45435930200000002</v>
      </c>
      <c r="AU39" s="119">
        <v>0.25978510170000002</v>
      </c>
      <c r="AV39" s="119">
        <v>0.3481687758</v>
      </c>
      <c r="AW39" s="119">
        <v>0.32972956390000002</v>
      </c>
      <c r="AX39" s="119">
        <v>-2.3461642000000001E-2</v>
      </c>
      <c r="AY39" s="120">
        <v>0.49853732000000001</v>
      </c>
      <c r="AZ39" s="120">
        <v>-0.52036548100000002</v>
      </c>
      <c r="BA39" s="120">
        <v>-0.28895595800000001</v>
      </c>
      <c r="BB39" s="120">
        <v>-0.26170457899999999</v>
      </c>
      <c r="BC39" s="120">
        <v>9.5878609899999995E-2</v>
      </c>
      <c r="BD39" s="120">
        <v>-0.55399806600000001</v>
      </c>
      <c r="BE39" s="120">
        <v>-0.66603237500000001</v>
      </c>
      <c r="BF39" s="120">
        <v>0.41951583869999998</v>
      </c>
      <c r="BG39" s="120">
        <v>0.56997743950000002</v>
      </c>
      <c r="BH39" s="120">
        <v>0.21369282849999999</v>
      </c>
      <c r="BI39" s="120">
        <v>0.70609516080000001</v>
      </c>
      <c r="BJ39" s="119">
        <v>-0.64386668199999997</v>
      </c>
      <c r="BK39" s="119">
        <v>0.64340189059999997</v>
      </c>
      <c r="BL39" s="119">
        <v>0.37053829040000003</v>
      </c>
      <c r="BM39" s="119">
        <v>9.8283460000000003E-2</v>
      </c>
      <c r="BN39" s="119">
        <v>0.1687714676</v>
      </c>
      <c r="BO39" s="119">
        <v>0.37917862889999998</v>
      </c>
      <c r="BP39" s="119">
        <v>-0.54139964799999996</v>
      </c>
      <c r="BQ39" s="119">
        <v>0.51205239000000002</v>
      </c>
      <c r="BR39" s="119">
        <v>0.3082788051</v>
      </c>
      <c r="BS39" s="119">
        <v>9.2952759499999996E-2</v>
      </c>
      <c r="BT39" s="119">
        <v>-0.54139964799999996</v>
      </c>
      <c r="BU39" s="119">
        <v>0.56847116269999998</v>
      </c>
    </row>
    <row r="40" spans="1:73" ht="15" thickBot="1" x14ac:dyDescent="0.35">
      <c r="A40" s="119" t="s">
        <v>388</v>
      </c>
      <c r="B40" s="119" t="s">
        <v>193</v>
      </c>
      <c r="C40" s="119">
        <v>0.16686134729999999</v>
      </c>
      <c r="D40" s="119">
        <v>-0.15088459300000001</v>
      </c>
      <c r="E40" s="119">
        <v>0.40126002189999999</v>
      </c>
      <c r="F40" s="119">
        <v>0.35321281459999998</v>
      </c>
      <c r="G40" s="119">
        <v>0.3155405738</v>
      </c>
      <c r="H40" s="119">
        <v>8.9758407799999995E-2</v>
      </c>
      <c r="I40" s="119">
        <v>0.4067140387</v>
      </c>
      <c r="J40" s="119">
        <v>-0.26543972300000002</v>
      </c>
      <c r="K40" s="119">
        <v>6.9103974100000007E-2</v>
      </c>
      <c r="L40" s="119">
        <v>7.3945102200000001E-2</v>
      </c>
      <c r="M40" s="119">
        <v>1.25702288E-2</v>
      </c>
      <c r="N40" s="119">
        <v>0.1874118142</v>
      </c>
      <c r="O40" s="119">
        <v>-9.6832659000000001E-2</v>
      </c>
      <c r="P40" s="119">
        <v>-0.114400795</v>
      </c>
      <c r="Q40" s="119">
        <v>7.4204012900000005E-2</v>
      </c>
      <c r="R40" s="120">
        <v>-0.47493887400000001</v>
      </c>
      <c r="S40" s="120">
        <v>-0.54876424700000004</v>
      </c>
      <c r="T40" s="120">
        <v>-0.13443864599999999</v>
      </c>
      <c r="U40" s="120">
        <v>0.33169168129999999</v>
      </c>
      <c r="V40" s="120">
        <v>0.67874923170000001</v>
      </c>
      <c r="W40" s="120">
        <v>-0.29387284299999999</v>
      </c>
      <c r="X40" s="119">
        <v>0.1529573565</v>
      </c>
      <c r="Y40" s="119">
        <v>-0.18158115799999999</v>
      </c>
      <c r="Z40" s="119">
        <v>3.8028479000000001E-3</v>
      </c>
      <c r="AA40" s="119">
        <v>3.6408069999999999E-4</v>
      </c>
      <c r="AB40" s="119">
        <v>0.4338110181</v>
      </c>
      <c r="AC40" s="119">
        <v>0.69528175830000005</v>
      </c>
      <c r="AD40" s="119">
        <v>-0.66184338700000001</v>
      </c>
      <c r="AE40" s="119">
        <v>-0.50402793999999995</v>
      </c>
      <c r="AF40" s="119">
        <v>-0.53964740200000005</v>
      </c>
      <c r="AG40" s="119">
        <v>0.58079260460000004</v>
      </c>
      <c r="AH40" s="119">
        <v>0.2894904385</v>
      </c>
      <c r="AI40" s="119">
        <v>0.65977223350000003</v>
      </c>
      <c r="AJ40" s="119">
        <v>0.59358263410000001</v>
      </c>
      <c r="AK40" s="119">
        <v>1</v>
      </c>
      <c r="AL40" s="119">
        <v>0.1109563083</v>
      </c>
      <c r="AM40" s="119">
        <v>0.65461208439999996</v>
      </c>
      <c r="AN40" s="119">
        <v>0.14055286910000001</v>
      </c>
      <c r="AO40" s="119">
        <v>-0.85996853200000001</v>
      </c>
      <c r="AP40" s="119">
        <v>0.90141882100000004</v>
      </c>
      <c r="AQ40" s="119">
        <v>-0.89531725100000004</v>
      </c>
      <c r="AR40" s="119">
        <v>0.37233569640000003</v>
      </c>
      <c r="AS40" s="119">
        <v>-0.57661934800000003</v>
      </c>
      <c r="AT40" s="119">
        <v>0.12337181849999999</v>
      </c>
      <c r="AU40" s="119">
        <v>0.58642729179999997</v>
      </c>
      <c r="AV40" s="119">
        <v>0.6351126319</v>
      </c>
      <c r="AW40" s="119">
        <v>0.66814180580000004</v>
      </c>
      <c r="AX40" s="119">
        <v>-0.56651679300000002</v>
      </c>
      <c r="AY40" s="120">
        <v>0.68121528850000002</v>
      </c>
      <c r="AZ40" s="120">
        <v>-0.75766297900000001</v>
      </c>
      <c r="BA40" s="120">
        <v>-0.314716522</v>
      </c>
      <c r="BB40" s="120">
        <v>-5.4862069999999999E-2</v>
      </c>
      <c r="BC40" s="120">
        <v>-5.14253E-4</v>
      </c>
      <c r="BD40" s="120">
        <v>-0.80402738600000001</v>
      </c>
      <c r="BE40" s="120">
        <v>-0.69147966699999996</v>
      </c>
      <c r="BF40" s="120">
        <v>0.69351267039999998</v>
      </c>
      <c r="BG40" s="120">
        <v>0.59630269170000005</v>
      </c>
      <c r="BH40" s="120">
        <v>3.7100512199999998E-2</v>
      </c>
      <c r="BI40" s="120">
        <v>0.73487049609999999</v>
      </c>
      <c r="BJ40" s="119">
        <v>-0.76983982100000004</v>
      </c>
      <c r="BK40" s="119">
        <v>0.76941265390000002</v>
      </c>
      <c r="BL40" s="119">
        <v>0.51692953880000003</v>
      </c>
      <c r="BM40" s="119">
        <v>0.36614109420000002</v>
      </c>
      <c r="BN40" s="119">
        <v>0.31572133619999998</v>
      </c>
      <c r="BO40" s="119">
        <v>0.6050635406</v>
      </c>
      <c r="BP40" s="124">
        <v>-0.860358399</v>
      </c>
      <c r="BQ40" s="119">
        <v>0.49663980959999998</v>
      </c>
      <c r="BR40" s="119">
        <v>0.44467220680000002</v>
      </c>
      <c r="BS40" s="119">
        <v>0.294833387</v>
      </c>
      <c r="BT40" s="119">
        <v>-0.860358399</v>
      </c>
      <c r="BU40" s="119">
        <v>0.86600938419999995</v>
      </c>
    </row>
    <row r="41" spans="1:73" ht="15" thickBot="1" x14ac:dyDescent="0.35">
      <c r="A41" s="119" t="s">
        <v>388</v>
      </c>
      <c r="B41" s="119" t="s">
        <v>194</v>
      </c>
      <c r="C41" s="119">
        <v>0.1982268858</v>
      </c>
      <c r="D41" s="119">
        <v>0.4046052638</v>
      </c>
      <c r="E41" s="119">
        <v>-5.9308386999999997E-2</v>
      </c>
      <c r="F41" s="119">
        <v>-8.3592791999999999E-2</v>
      </c>
      <c r="G41" s="119">
        <v>0.26611972439999998</v>
      </c>
      <c r="H41" s="119">
        <v>-0.45711552700000002</v>
      </c>
      <c r="I41" s="119">
        <v>0.48978297320000003</v>
      </c>
      <c r="J41" s="119">
        <v>0.37951552179999998</v>
      </c>
      <c r="K41" s="119">
        <v>-0.57277253299999997</v>
      </c>
      <c r="L41" s="119">
        <v>-0.245796085</v>
      </c>
      <c r="M41" s="119">
        <v>-0.15768433800000001</v>
      </c>
      <c r="N41" s="119">
        <v>-0.42497468300000002</v>
      </c>
      <c r="O41" s="119">
        <v>0.6522266149</v>
      </c>
      <c r="P41" s="119">
        <v>-0.67198066099999998</v>
      </c>
      <c r="Q41" s="119">
        <v>-0.24750580899999999</v>
      </c>
      <c r="R41" s="120">
        <v>5.6317253900000003E-2</v>
      </c>
      <c r="S41" s="120">
        <v>8.5479565300000004E-2</v>
      </c>
      <c r="T41" s="120">
        <v>0.1805779169</v>
      </c>
      <c r="U41" s="120">
        <v>-0.44859101299999998</v>
      </c>
      <c r="V41" s="120">
        <v>-0.23054166000000001</v>
      </c>
      <c r="W41" s="120">
        <v>0.54371716380000001</v>
      </c>
      <c r="X41" s="119">
        <v>0.57369682330000005</v>
      </c>
      <c r="Y41" s="119">
        <v>-0.25534918200000001</v>
      </c>
      <c r="Z41" s="119">
        <v>-7.4158215E-2</v>
      </c>
      <c r="AA41" s="119">
        <v>-0.44202308000000001</v>
      </c>
      <c r="AB41" s="119">
        <v>-0.41851719900000001</v>
      </c>
      <c r="AC41" s="119">
        <v>-0.217319603</v>
      </c>
      <c r="AD41" s="119">
        <v>0.29535891489999999</v>
      </c>
      <c r="AE41" s="119">
        <v>0.33744871209999999</v>
      </c>
      <c r="AF41" s="119">
        <v>0.2435300574</v>
      </c>
      <c r="AG41" s="119">
        <v>-0.25326675799999998</v>
      </c>
      <c r="AH41" s="119">
        <v>-0.45854156200000001</v>
      </c>
      <c r="AI41" s="119">
        <v>-0.22886438100000001</v>
      </c>
      <c r="AJ41" s="119">
        <v>-0.31646554300000002</v>
      </c>
      <c r="AK41" s="119">
        <v>0.1109563083</v>
      </c>
      <c r="AL41" s="119">
        <v>1</v>
      </c>
      <c r="AM41" s="119">
        <v>0.43995117150000002</v>
      </c>
      <c r="AN41" s="119">
        <v>-0.34410808599999998</v>
      </c>
      <c r="AO41" s="119">
        <v>-0.428317059</v>
      </c>
      <c r="AP41" s="119">
        <v>0.25552125920000002</v>
      </c>
      <c r="AQ41" s="119">
        <v>-0.27238664099999998</v>
      </c>
      <c r="AR41" s="119">
        <v>0.59018778140000006</v>
      </c>
      <c r="AS41" s="119">
        <v>-0.121196916</v>
      </c>
      <c r="AT41" s="119">
        <v>0.53046551789999996</v>
      </c>
      <c r="AU41" s="119">
        <v>9.43932985E-2</v>
      </c>
      <c r="AV41" s="119">
        <v>5.4173342700000002E-2</v>
      </c>
      <c r="AW41" s="119">
        <v>8.3275621899999999E-2</v>
      </c>
      <c r="AX41" s="119">
        <v>-0.32786400900000001</v>
      </c>
      <c r="AY41" s="120">
        <v>0.18968615010000001</v>
      </c>
      <c r="AZ41" s="120">
        <v>-8.4413554000000002E-2</v>
      </c>
      <c r="BA41" s="120">
        <v>0.15627191500000001</v>
      </c>
      <c r="BB41" s="120">
        <v>0.52428891330000005</v>
      </c>
      <c r="BC41" s="120">
        <v>0.20239689999999999</v>
      </c>
      <c r="BD41" s="120">
        <v>-5.5037910000000001E-3</v>
      </c>
      <c r="BE41" s="120">
        <v>-1.1221106E-2</v>
      </c>
      <c r="BF41" s="120">
        <v>-2.4860996E-2</v>
      </c>
      <c r="BG41" s="120">
        <v>-0.260423352</v>
      </c>
      <c r="BH41" s="120">
        <v>-0.36970104500000001</v>
      </c>
      <c r="BI41" s="120">
        <v>-9.6239934999999999E-2</v>
      </c>
      <c r="BJ41" s="119">
        <v>0.1071039437</v>
      </c>
      <c r="BK41" s="119">
        <v>-0.106776908</v>
      </c>
      <c r="BL41" s="119">
        <v>-0.14501245500000001</v>
      </c>
      <c r="BM41" s="119">
        <v>0.42419898150000002</v>
      </c>
      <c r="BN41" s="119">
        <v>-8.0961794000000004E-2</v>
      </c>
      <c r="BO41" s="119">
        <v>5.1797310899999997E-2</v>
      </c>
      <c r="BP41" s="119">
        <v>-0.31596148499999999</v>
      </c>
      <c r="BQ41" s="119">
        <v>6.1776236200000001E-2</v>
      </c>
      <c r="BR41" s="119">
        <v>2.8213643600000001E-2</v>
      </c>
      <c r="BS41" s="119">
        <v>0.50265165649999999</v>
      </c>
      <c r="BT41" s="119">
        <v>-0.31596148499999999</v>
      </c>
      <c r="BU41" s="119">
        <v>0.30550537100000003</v>
      </c>
    </row>
    <row r="42" spans="1:73" ht="15" thickBot="1" x14ac:dyDescent="0.35">
      <c r="A42" s="119" t="s">
        <v>388</v>
      </c>
      <c r="B42" s="119" t="s">
        <v>195</v>
      </c>
      <c r="C42" s="119">
        <v>0.15481959880000001</v>
      </c>
      <c r="D42" s="119">
        <v>6.35662585E-2</v>
      </c>
      <c r="E42" s="119">
        <v>0.36625174170000002</v>
      </c>
      <c r="F42" s="119">
        <v>0.1543130476</v>
      </c>
      <c r="G42" s="119">
        <v>0.34412169100000001</v>
      </c>
      <c r="H42" s="119">
        <v>0.1462165295</v>
      </c>
      <c r="I42" s="119">
        <v>0.40886584520000002</v>
      </c>
      <c r="J42" s="119">
        <v>-0.13460702899999999</v>
      </c>
      <c r="K42" s="119">
        <v>-0.218897386</v>
      </c>
      <c r="L42" s="119">
        <v>-5.7746213999999997E-2</v>
      </c>
      <c r="M42" s="119">
        <v>-1.8605222000000001E-2</v>
      </c>
      <c r="N42" s="119">
        <v>0.2061013455</v>
      </c>
      <c r="O42" s="119">
        <v>3.2749426700000001E-2</v>
      </c>
      <c r="P42" s="119">
        <v>-0.28784072399999999</v>
      </c>
      <c r="Q42" s="119">
        <v>-5.8946708E-2</v>
      </c>
      <c r="R42" s="120">
        <v>-0.502636517</v>
      </c>
      <c r="S42" s="120">
        <v>-0.32166303299999999</v>
      </c>
      <c r="T42" s="120">
        <v>0.1712450123</v>
      </c>
      <c r="U42" s="120">
        <v>0.118827143</v>
      </c>
      <c r="V42" s="120">
        <v>0.26864603650000002</v>
      </c>
      <c r="W42" s="120">
        <v>-0.17055917800000001</v>
      </c>
      <c r="X42" s="119">
        <v>0.57618852040000001</v>
      </c>
      <c r="Y42" s="119">
        <v>-0.45279113399999998</v>
      </c>
      <c r="Z42" s="119">
        <v>-2.7475507999999999E-2</v>
      </c>
      <c r="AA42" s="119">
        <v>-0.239841428</v>
      </c>
      <c r="AB42" s="119">
        <v>0.13746012320000001</v>
      </c>
      <c r="AC42" s="119">
        <v>0.3316202077</v>
      </c>
      <c r="AD42" s="119">
        <v>-0.29366029199999999</v>
      </c>
      <c r="AE42" s="119">
        <v>-0.28504126800000001</v>
      </c>
      <c r="AF42" s="119">
        <v>-0.42746308700000002</v>
      </c>
      <c r="AG42" s="119">
        <v>0.36827287219999999</v>
      </c>
      <c r="AH42" s="119">
        <v>0.12995884669999999</v>
      </c>
      <c r="AI42" s="119">
        <v>0.45171698560000001</v>
      </c>
      <c r="AJ42" s="119">
        <v>0.36950486040000002</v>
      </c>
      <c r="AK42" s="119">
        <v>0.65461208439999996</v>
      </c>
      <c r="AL42" s="119">
        <v>0.43995117150000002</v>
      </c>
      <c r="AM42" s="119">
        <v>1</v>
      </c>
      <c r="AN42" s="119">
        <v>-0.25723274299999999</v>
      </c>
      <c r="AO42" s="119">
        <v>-0.89571977999999997</v>
      </c>
      <c r="AP42" s="119">
        <v>0.88017839350000004</v>
      </c>
      <c r="AQ42" s="119">
        <v>-0.87295314599999996</v>
      </c>
      <c r="AR42" s="119">
        <v>0.60434484379999998</v>
      </c>
      <c r="AS42" s="119">
        <v>-0.44455053700000002</v>
      </c>
      <c r="AT42" s="119">
        <v>0.31206000049999999</v>
      </c>
      <c r="AU42" s="119">
        <v>0.63115765710000005</v>
      </c>
      <c r="AV42" s="119">
        <v>0.53362940560000005</v>
      </c>
      <c r="AW42" s="119">
        <v>0.64338503670000002</v>
      </c>
      <c r="AX42" s="119">
        <v>-0.64095833800000002</v>
      </c>
      <c r="AY42" s="120">
        <v>0.75493039689999997</v>
      </c>
      <c r="AZ42" s="120">
        <v>-0.63185058599999999</v>
      </c>
      <c r="BA42" s="120">
        <v>-0.182645642</v>
      </c>
      <c r="BB42" s="120">
        <v>0.25913647519999999</v>
      </c>
      <c r="BC42" s="120">
        <v>0.21768734240000001</v>
      </c>
      <c r="BD42" s="120">
        <v>-0.59467172899999998</v>
      </c>
      <c r="BE42" s="120">
        <v>-0.64367253000000002</v>
      </c>
      <c r="BF42" s="120">
        <v>0.54592019920000001</v>
      </c>
      <c r="BG42" s="120">
        <v>0.30392630809999999</v>
      </c>
      <c r="BH42" s="120">
        <v>-0.20987255299999999</v>
      </c>
      <c r="BI42" s="120">
        <v>0.49585775830000001</v>
      </c>
      <c r="BJ42" s="119">
        <v>-0.55824729699999998</v>
      </c>
      <c r="BK42" s="119">
        <v>0.55800228770000004</v>
      </c>
      <c r="BL42" s="119">
        <v>0.27189672650000002</v>
      </c>
      <c r="BM42" s="119">
        <v>0.33110207949999998</v>
      </c>
      <c r="BN42" s="119">
        <v>6.6704392799999998E-2</v>
      </c>
      <c r="BO42" s="119">
        <v>0.367770133</v>
      </c>
      <c r="BP42" s="124">
        <v>-0.80845888200000005</v>
      </c>
      <c r="BQ42" s="119">
        <v>0.55432541749999997</v>
      </c>
      <c r="BR42" s="119">
        <v>0.50601150319999999</v>
      </c>
      <c r="BS42" s="119">
        <v>0.6949288106</v>
      </c>
      <c r="BT42" s="119">
        <v>-0.80845888200000005</v>
      </c>
      <c r="BU42" s="119">
        <v>0.81472197820000003</v>
      </c>
    </row>
    <row r="43" spans="1:73" x14ac:dyDescent="0.3">
      <c r="A43" s="119" t="s">
        <v>388</v>
      </c>
      <c r="B43" s="119" t="s">
        <v>196</v>
      </c>
      <c r="C43" s="119">
        <v>-0.37260988699999997</v>
      </c>
      <c r="D43" s="119">
        <v>-0.40371110199999999</v>
      </c>
      <c r="E43" s="119">
        <v>-4.7301760999999998E-2</v>
      </c>
      <c r="F43" s="119">
        <v>8.9690425399999996E-2</v>
      </c>
      <c r="G43" s="119">
        <v>-0.239141878</v>
      </c>
      <c r="H43" s="119">
        <v>-1.8151672000000001E-2</v>
      </c>
      <c r="I43" s="119">
        <v>-0.109300466</v>
      </c>
      <c r="J43" s="119">
        <v>-0.37588074300000002</v>
      </c>
      <c r="K43" s="119">
        <v>0.31615511549999997</v>
      </c>
      <c r="L43" s="119">
        <v>0.54379840430000004</v>
      </c>
      <c r="M43" s="119">
        <v>0.40641593259999997</v>
      </c>
      <c r="N43" s="119">
        <v>2.1365994100000001E-2</v>
      </c>
      <c r="O43" s="119">
        <v>-0.37045581500000002</v>
      </c>
      <c r="P43" s="119">
        <v>0.1955043102</v>
      </c>
      <c r="Q43" s="119">
        <v>0.54354936750000005</v>
      </c>
      <c r="R43" s="120">
        <v>-4.3866163E-2</v>
      </c>
      <c r="S43" s="120">
        <v>-0.170340724</v>
      </c>
      <c r="T43" s="120">
        <v>-0.30445774199999998</v>
      </c>
      <c r="U43" s="120">
        <v>0.38643826260000003</v>
      </c>
      <c r="V43" s="120">
        <v>0.43244274910000002</v>
      </c>
      <c r="W43" s="120">
        <v>-0.36725570600000002</v>
      </c>
      <c r="X43" s="119">
        <v>-0.54241415199999998</v>
      </c>
      <c r="Y43" s="119">
        <v>0.28819906360000003</v>
      </c>
      <c r="Z43" s="119">
        <v>0.13825780939999999</v>
      </c>
      <c r="AA43" s="119">
        <v>0.36920339860000001</v>
      </c>
      <c r="AB43" s="119">
        <v>0.33311698979999999</v>
      </c>
      <c r="AC43" s="119">
        <v>0.3548211476</v>
      </c>
      <c r="AD43" s="119">
        <v>-0.372782273</v>
      </c>
      <c r="AE43" s="119">
        <v>-0.429273609</v>
      </c>
      <c r="AF43" s="119">
        <v>2.28772475E-2</v>
      </c>
      <c r="AG43" s="119">
        <v>0.44844804579999997</v>
      </c>
      <c r="AH43" s="119">
        <v>0.33363625250000001</v>
      </c>
      <c r="AI43" s="119">
        <v>0.23052224930000001</v>
      </c>
      <c r="AJ43" s="119">
        <v>0.34131211189999999</v>
      </c>
      <c r="AK43" s="119">
        <v>0.14055286910000001</v>
      </c>
      <c r="AL43" s="119">
        <v>-0.34410808599999998</v>
      </c>
      <c r="AM43" s="119">
        <v>-0.25723274299999999</v>
      </c>
      <c r="AN43" s="119">
        <v>1</v>
      </c>
      <c r="AO43" s="119">
        <v>-5.0834886000000003E-2</v>
      </c>
      <c r="AP43" s="119">
        <v>0.1249505177</v>
      </c>
      <c r="AQ43" s="119">
        <v>-0.11733753500000001</v>
      </c>
      <c r="AR43" s="119">
        <v>-0.42211233799999998</v>
      </c>
      <c r="AS43" s="119">
        <v>-0.11621142</v>
      </c>
      <c r="AT43" s="119">
        <v>-0.41310561000000001</v>
      </c>
      <c r="AU43" s="119">
        <v>3.3159938200000003E-2</v>
      </c>
      <c r="AV43" s="119">
        <v>0.1695377851</v>
      </c>
      <c r="AW43" s="119">
        <v>0.1052671788</v>
      </c>
      <c r="AX43" s="119">
        <v>0.12751742160000001</v>
      </c>
      <c r="AY43" s="120">
        <v>-0.16885873200000001</v>
      </c>
      <c r="AZ43" s="120">
        <v>-0.164703456</v>
      </c>
      <c r="BA43" s="120">
        <v>-0.22768126799999999</v>
      </c>
      <c r="BB43" s="120">
        <v>-0.301031667</v>
      </c>
      <c r="BC43" s="120">
        <v>-0.224710519</v>
      </c>
      <c r="BD43" s="120">
        <v>-0.13942354500000001</v>
      </c>
      <c r="BE43" s="120">
        <v>-0.146453534</v>
      </c>
      <c r="BF43" s="120">
        <v>0.1204833624</v>
      </c>
      <c r="BG43" s="120">
        <v>0.4334711987</v>
      </c>
      <c r="BH43" s="120">
        <v>0.28865038370000001</v>
      </c>
      <c r="BI43" s="120">
        <v>0.23452974639999999</v>
      </c>
      <c r="BJ43" s="119">
        <v>-0.248102672</v>
      </c>
      <c r="BK43" s="119">
        <v>0.24768096570000001</v>
      </c>
      <c r="BL43" s="119">
        <v>6.5534982399999997E-2</v>
      </c>
      <c r="BM43" s="119">
        <v>-5.0501932999999999E-2</v>
      </c>
      <c r="BN43" s="119">
        <v>0.36674268589999998</v>
      </c>
      <c r="BO43" s="119">
        <v>-3.3346072999999997E-2</v>
      </c>
      <c r="BP43" s="119">
        <v>0.1206250891</v>
      </c>
      <c r="BQ43" s="119">
        <v>-0.223632002</v>
      </c>
      <c r="BR43" s="119">
        <v>3.6542978199999999E-2</v>
      </c>
      <c r="BS43" s="119">
        <v>-0.314980649</v>
      </c>
      <c r="BT43" s="119">
        <v>0.1206250891</v>
      </c>
      <c r="BU43" s="119">
        <v>-0.114351325</v>
      </c>
    </row>
    <row r="44" spans="1:73" x14ac:dyDescent="0.3">
      <c r="A44" s="119" t="s">
        <v>388</v>
      </c>
      <c r="B44" s="119" t="s">
        <v>197</v>
      </c>
      <c r="C44" s="119">
        <v>-0.15618036499999999</v>
      </c>
      <c r="D44" s="119">
        <v>2.4899808499999999E-2</v>
      </c>
      <c r="E44" s="119">
        <v>-0.36217577200000001</v>
      </c>
      <c r="F44" s="119">
        <v>-0.23504223199999999</v>
      </c>
      <c r="G44" s="119">
        <v>-0.33130902400000001</v>
      </c>
      <c r="H44" s="119">
        <v>9.3004178000000003E-3</v>
      </c>
      <c r="I44" s="119">
        <v>-0.48145102699999998</v>
      </c>
      <c r="J44" s="119">
        <v>0.18976196740000001</v>
      </c>
      <c r="K44" s="119">
        <v>0.15450496599999999</v>
      </c>
      <c r="L44" s="119">
        <v>-9.4774622000000003E-2</v>
      </c>
      <c r="M44" s="119">
        <v>-0.10758566899999999</v>
      </c>
      <c r="N44" s="119">
        <v>-8.2646612999999994E-2</v>
      </c>
      <c r="O44" s="119">
        <v>-4.3427634999999999E-2</v>
      </c>
      <c r="P44" s="119">
        <v>0.32923689890000002</v>
      </c>
      <c r="Q44" s="119">
        <v>-9.4039668000000007E-2</v>
      </c>
      <c r="R44" s="120">
        <v>0.46625547169999998</v>
      </c>
      <c r="S44" s="120">
        <v>0.4298268368</v>
      </c>
      <c r="T44" s="120">
        <v>-1.6401731999999999E-2</v>
      </c>
      <c r="U44" s="120">
        <v>-0.17921283800000001</v>
      </c>
      <c r="V44" s="120">
        <v>-0.47527715700000001</v>
      </c>
      <c r="W44" s="120">
        <v>0.1685614456</v>
      </c>
      <c r="X44" s="119">
        <v>-0.42184179500000002</v>
      </c>
      <c r="Y44" s="119">
        <v>0.33119007449999999</v>
      </c>
      <c r="Z44" s="119">
        <v>5.2631861E-3</v>
      </c>
      <c r="AA44" s="119">
        <v>0.17580133519999999</v>
      </c>
      <c r="AB44" s="119">
        <v>-0.25849800000000001</v>
      </c>
      <c r="AC44" s="119">
        <v>-0.52296105599999998</v>
      </c>
      <c r="AD44" s="119">
        <v>0.4761691643</v>
      </c>
      <c r="AE44" s="119">
        <v>0.37412197009999998</v>
      </c>
      <c r="AF44" s="119">
        <v>0.41785132260000002</v>
      </c>
      <c r="AG44" s="119">
        <v>-0.482102682</v>
      </c>
      <c r="AH44" s="119">
        <v>-0.14172272699999999</v>
      </c>
      <c r="AI44" s="119">
        <v>-0.53240212099999995</v>
      </c>
      <c r="AJ44" s="119">
        <v>-0.45245632600000002</v>
      </c>
      <c r="AK44" s="119">
        <v>-0.85996853200000001</v>
      </c>
      <c r="AL44" s="119">
        <v>-0.428317059</v>
      </c>
      <c r="AM44" s="119">
        <v>-0.89571977999999997</v>
      </c>
      <c r="AN44" s="119">
        <v>-5.0834886000000003E-2</v>
      </c>
      <c r="AO44" s="119">
        <v>1</v>
      </c>
      <c r="AP44" s="119">
        <v>-0.97463636099999995</v>
      </c>
      <c r="AQ44" s="119">
        <v>0.98612825280000005</v>
      </c>
      <c r="AR44" s="119">
        <v>-0.56754285199999999</v>
      </c>
      <c r="AS44" s="119">
        <v>0.56668674289999998</v>
      </c>
      <c r="AT44" s="119">
        <v>-0.28321837900000002</v>
      </c>
      <c r="AU44" s="119">
        <v>-0.66323611000000005</v>
      </c>
      <c r="AV44" s="119">
        <v>-0.63541000000000003</v>
      </c>
      <c r="AW44" s="119">
        <v>-0.71379112199999994</v>
      </c>
      <c r="AX44" s="119">
        <v>0.67964882719999997</v>
      </c>
      <c r="AY44" s="120">
        <v>-0.74290793499999996</v>
      </c>
      <c r="AZ44" s="120">
        <v>0.75197535920000003</v>
      </c>
      <c r="BA44" s="120">
        <v>0.27159713499999999</v>
      </c>
      <c r="BB44" s="120">
        <v>-0.166787088</v>
      </c>
      <c r="BC44" s="120">
        <v>-0.10067016600000001</v>
      </c>
      <c r="BD44" s="120">
        <v>0.7179803333</v>
      </c>
      <c r="BE44" s="120">
        <v>0.68913573910000003</v>
      </c>
      <c r="BF44" s="120">
        <v>-0.65145029399999999</v>
      </c>
      <c r="BG44" s="120">
        <v>-0.46594954900000002</v>
      </c>
      <c r="BH44" s="120">
        <v>0.1319282567</v>
      </c>
      <c r="BI44" s="120">
        <v>-0.62881620199999999</v>
      </c>
      <c r="BJ44" s="119">
        <v>0.68647545389999998</v>
      </c>
      <c r="BK44" s="119">
        <v>-0.68628639999999996</v>
      </c>
      <c r="BL44" s="119">
        <v>-0.36940614900000002</v>
      </c>
      <c r="BM44" s="119">
        <v>-0.424299282</v>
      </c>
      <c r="BN44" s="119">
        <v>-0.22829474799999999</v>
      </c>
      <c r="BO44" s="119">
        <v>-0.47844558700000001</v>
      </c>
      <c r="BP44" s="119">
        <v>0.88657438649999998</v>
      </c>
      <c r="BQ44" s="119">
        <v>-0.49836669900000002</v>
      </c>
      <c r="BR44" s="119">
        <v>-0.49563846499999997</v>
      </c>
      <c r="BS44" s="119">
        <v>-0.56224469399999999</v>
      </c>
      <c r="BT44" s="119">
        <v>0.88657438649999998</v>
      </c>
      <c r="BU44" s="119">
        <v>-0.88168993799999995</v>
      </c>
    </row>
    <row r="45" spans="1:73" x14ac:dyDescent="0.3">
      <c r="A45" s="119" t="s">
        <v>388</v>
      </c>
      <c r="B45" s="122" t="s">
        <v>1188</v>
      </c>
      <c r="C45" s="119">
        <v>8.9267712799999996E-2</v>
      </c>
      <c r="D45" s="119">
        <v>-0.118454949</v>
      </c>
      <c r="E45" s="119">
        <v>0.40503603580000003</v>
      </c>
      <c r="F45" s="119">
        <v>0.27776278399999998</v>
      </c>
      <c r="G45" s="119">
        <v>0.30861438320000001</v>
      </c>
      <c r="H45" s="119">
        <v>0.13049837</v>
      </c>
      <c r="I45" s="119">
        <v>0.4208660373</v>
      </c>
      <c r="J45" s="119">
        <v>-0.29142437100000002</v>
      </c>
      <c r="K45" s="119">
        <v>-3.8590252999999998E-2</v>
      </c>
      <c r="L45" s="119">
        <v>0.1200249268</v>
      </c>
      <c r="M45" s="119">
        <v>8.6585871699999997E-2</v>
      </c>
      <c r="N45" s="119">
        <v>0.2218130532</v>
      </c>
      <c r="O45" s="119">
        <v>-0.106723548</v>
      </c>
      <c r="P45" s="119">
        <v>-0.19257882800000001</v>
      </c>
      <c r="Q45" s="119">
        <v>0.11930588910000001</v>
      </c>
      <c r="R45" s="120">
        <v>-0.54703167900000005</v>
      </c>
      <c r="S45" s="120">
        <v>-0.49167988099999999</v>
      </c>
      <c r="T45" s="120">
        <v>-1.8685983E-2</v>
      </c>
      <c r="U45" s="120">
        <v>0.31313014140000001</v>
      </c>
      <c r="V45" s="120">
        <v>0.57524114260000003</v>
      </c>
      <c r="W45" s="120">
        <v>-0.32539290999999998</v>
      </c>
      <c r="X45" s="119">
        <v>0.3170481463</v>
      </c>
      <c r="Y45" s="119">
        <v>-0.30808806599999999</v>
      </c>
      <c r="Z45" s="119">
        <v>1.55520864E-2</v>
      </c>
      <c r="AA45" s="119">
        <v>-7.0623137000000002E-2</v>
      </c>
      <c r="AB45" s="119">
        <v>0.35847033969999997</v>
      </c>
      <c r="AC45" s="119">
        <v>0.60561237769999998</v>
      </c>
      <c r="AD45" s="119">
        <v>-0.57025174899999997</v>
      </c>
      <c r="AE45" s="119">
        <v>-0.50731596499999998</v>
      </c>
      <c r="AF45" s="119">
        <v>-0.51189637899999996</v>
      </c>
      <c r="AG45" s="119">
        <v>0.59978797279999996</v>
      </c>
      <c r="AH45" s="119">
        <v>0.28945570859999997</v>
      </c>
      <c r="AI45" s="119">
        <v>0.63910829859999996</v>
      </c>
      <c r="AJ45" s="119">
        <v>0.58175701489999998</v>
      </c>
      <c r="AK45" s="119">
        <v>0.90141882100000004</v>
      </c>
      <c r="AL45" s="119">
        <v>0.25552125920000002</v>
      </c>
      <c r="AM45" s="119">
        <v>0.88017839350000004</v>
      </c>
      <c r="AN45" s="119">
        <v>0.1249505177</v>
      </c>
      <c r="AO45" s="119">
        <v>-0.97463636099999995</v>
      </c>
      <c r="AP45" s="119">
        <v>1</v>
      </c>
      <c r="AQ45" s="119">
        <v>-0.99086133799999998</v>
      </c>
      <c r="AR45" s="119">
        <v>0.46052361250000001</v>
      </c>
      <c r="AS45" s="119">
        <v>-0.571266516</v>
      </c>
      <c r="AT45" s="119">
        <v>0.16244449180000001</v>
      </c>
      <c r="AU45" s="119">
        <v>0.67745428460000001</v>
      </c>
      <c r="AV45" s="119">
        <v>0.66720505659999996</v>
      </c>
      <c r="AW45" s="119">
        <v>0.73827146860000004</v>
      </c>
      <c r="AX45" s="119">
        <v>-0.63815138599999999</v>
      </c>
      <c r="AY45" s="120">
        <v>0.75357006339999999</v>
      </c>
      <c r="AZ45" s="120">
        <v>-0.78427875300000005</v>
      </c>
      <c r="BA45" s="120">
        <v>-0.310551623</v>
      </c>
      <c r="BB45" s="120">
        <v>7.4450674600000002E-2</v>
      </c>
      <c r="BC45" s="120">
        <v>8.9287672600000006E-2</v>
      </c>
      <c r="BD45" s="120">
        <v>-0.77506725099999996</v>
      </c>
      <c r="BE45" s="120">
        <v>-0.75827981600000005</v>
      </c>
      <c r="BF45" s="120">
        <v>0.68994399029999998</v>
      </c>
      <c r="BG45" s="120">
        <v>0.56160179990000003</v>
      </c>
      <c r="BH45" s="120">
        <v>-5.3296194999999998E-2</v>
      </c>
      <c r="BI45" s="120">
        <v>0.70205421720000005</v>
      </c>
      <c r="BJ45" s="119">
        <v>-0.76113390199999997</v>
      </c>
      <c r="BK45" s="119">
        <v>0.76068847179999999</v>
      </c>
      <c r="BL45" s="119">
        <v>0.42128547669999999</v>
      </c>
      <c r="BM45" s="119">
        <v>0.36590248590000002</v>
      </c>
      <c r="BN45" s="119">
        <v>0.26775841839999998</v>
      </c>
      <c r="BO45" s="119">
        <v>0.49998219150000001</v>
      </c>
      <c r="BP45" s="119">
        <v>-0.879057333</v>
      </c>
      <c r="BQ45" s="119">
        <v>0.52893180250000005</v>
      </c>
      <c r="BR45" s="119">
        <v>0.53406073919999997</v>
      </c>
      <c r="BS45" s="119">
        <v>0.50918498879999996</v>
      </c>
      <c r="BT45" s="119">
        <v>-0.879057333</v>
      </c>
      <c r="BU45" s="119">
        <v>0.88706574149999995</v>
      </c>
    </row>
    <row r="46" spans="1:73" x14ac:dyDescent="0.3">
      <c r="A46" s="119" t="s">
        <v>388</v>
      </c>
      <c r="B46" s="119" t="s">
        <v>1187</v>
      </c>
      <c r="C46" s="119">
        <v>-0.12988980899999999</v>
      </c>
      <c r="D46" s="119">
        <v>0.1008343102</v>
      </c>
      <c r="E46" s="119">
        <v>-0.39654066199999999</v>
      </c>
      <c r="F46" s="119">
        <v>-0.26562901100000003</v>
      </c>
      <c r="G46" s="119">
        <v>-0.30389656900000001</v>
      </c>
      <c r="H46" s="119">
        <v>-7.4063220999999999E-2</v>
      </c>
      <c r="I46" s="119">
        <v>-0.42268436399999998</v>
      </c>
      <c r="J46" s="119">
        <v>0.27177164100000001</v>
      </c>
      <c r="K46" s="119">
        <v>5.9306531000000003E-2</v>
      </c>
      <c r="L46" s="119">
        <v>-0.146066099</v>
      </c>
      <c r="M46" s="119">
        <v>-0.143522346</v>
      </c>
      <c r="N46" s="119">
        <v>-0.166064983</v>
      </c>
      <c r="O46" s="119">
        <v>7.3563843200000006E-2</v>
      </c>
      <c r="P46" s="119">
        <v>0.22713863179999999</v>
      </c>
      <c r="Q46" s="119">
        <v>-0.14559757100000001</v>
      </c>
      <c r="R46" s="120">
        <v>0.50681578019999995</v>
      </c>
      <c r="S46" s="120">
        <v>0.47338314729999997</v>
      </c>
      <c r="T46" s="120">
        <v>1.5705242000000001E-2</v>
      </c>
      <c r="U46" s="120">
        <v>-0.27322717400000002</v>
      </c>
      <c r="V46" s="120">
        <v>-0.54842493599999997</v>
      </c>
      <c r="W46" s="120">
        <v>0.27935899400000003</v>
      </c>
      <c r="X46" s="119">
        <v>-0.34379825899999999</v>
      </c>
      <c r="Y46" s="119">
        <v>0.3057483238</v>
      </c>
      <c r="Z46" s="119">
        <v>-8.0176620000000001E-3</v>
      </c>
      <c r="AA46" s="119">
        <v>0.106000028</v>
      </c>
      <c r="AB46" s="119">
        <v>-0.352126206</v>
      </c>
      <c r="AC46" s="119">
        <v>-0.59677025100000003</v>
      </c>
      <c r="AD46" s="119">
        <v>0.56128086089999996</v>
      </c>
      <c r="AE46" s="119">
        <v>0.46035189440000002</v>
      </c>
      <c r="AF46" s="119">
        <v>0.48966344319999999</v>
      </c>
      <c r="AG46" s="119">
        <v>-0.55986709999999995</v>
      </c>
      <c r="AH46" s="119">
        <v>-0.23513531900000001</v>
      </c>
      <c r="AI46" s="119">
        <v>-0.60894377</v>
      </c>
      <c r="AJ46" s="119">
        <v>-0.53990833999999999</v>
      </c>
      <c r="AK46" s="119">
        <v>-0.89531725100000004</v>
      </c>
      <c r="AL46" s="119">
        <v>-0.27238664099999998</v>
      </c>
      <c r="AM46" s="119">
        <v>-0.87295314599999996</v>
      </c>
      <c r="AN46" s="119">
        <v>-0.11733753500000001</v>
      </c>
      <c r="AO46" s="119">
        <v>0.98612825280000005</v>
      </c>
      <c r="AP46" s="119">
        <v>-0.99086133799999998</v>
      </c>
      <c r="AQ46" s="119">
        <v>1</v>
      </c>
      <c r="AR46" s="119">
        <v>-0.495912246</v>
      </c>
      <c r="AS46" s="119">
        <v>0.58114835730000003</v>
      </c>
      <c r="AT46" s="119">
        <v>-0.204132441</v>
      </c>
      <c r="AU46" s="119">
        <v>-0.68887806200000001</v>
      </c>
      <c r="AV46" s="119">
        <v>-0.66663658800000003</v>
      </c>
      <c r="AW46" s="119">
        <v>-0.74475145300000001</v>
      </c>
      <c r="AX46" s="119">
        <v>0.66346877910000002</v>
      </c>
      <c r="AY46" s="120">
        <v>-0.75620890100000004</v>
      </c>
      <c r="AZ46" s="120">
        <v>0.78520118360000002</v>
      </c>
      <c r="BA46" s="120">
        <v>0.31790307979999999</v>
      </c>
      <c r="BB46" s="120">
        <v>-8.1290421000000002E-2</v>
      </c>
      <c r="BC46" s="120">
        <v>-7.0016309999999998E-2</v>
      </c>
      <c r="BD46" s="120">
        <v>0.76349784759999995</v>
      </c>
      <c r="BE46" s="120">
        <v>0.73173378980000003</v>
      </c>
      <c r="BF46" s="120">
        <v>-0.69823397799999998</v>
      </c>
      <c r="BG46" s="120">
        <v>-0.54398174499999996</v>
      </c>
      <c r="BH46" s="120">
        <v>7.2568412999999998E-2</v>
      </c>
      <c r="BI46" s="120">
        <v>-0.68724450000000004</v>
      </c>
      <c r="BJ46" s="119">
        <v>0.75063592310000005</v>
      </c>
      <c r="BK46" s="119">
        <v>-0.75037454599999998</v>
      </c>
      <c r="BL46" s="119">
        <v>-0.419982356</v>
      </c>
      <c r="BM46" s="119">
        <v>-0.373875868</v>
      </c>
      <c r="BN46" s="119">
        <v>-0.25796097699999998</v>
      </c>
      <c r="BO46" s="119">
        <v>-0.49993659200000001</v>
      </c>
      <c r="BP46" s="119">
        <v>0.88599042809999995</v>
      </c>
      <c r="BQ46" s="119">
        <v>-0.519315682</v>
      </c>
      <c r="BR46" s="119">
        <v>-0.52257567000000005</v>
      </c>
      <c r="BS46" s="119">
        <v>-0.50635002399999995</v>
      </c>
      <c r="BT46" s="119">
        <v>0.88599042809999995</v>
      </c>
      <c r="BU46" s="119">
        <v>-0.88271010000000005</v>
      </c>
    </row>
    <row r="47" spans="1:73" x14ac:dyDescent="0.3">
      <c r="A47" s="119" t="s">
        <v>388</v>
      </c>
      <c r="B47" s="119" t="s">
        <v>199</v>
      </c>
      <c r="C47" s="119">
        <v>0.54938375049999999</v>
      </c>
      <c r="D47" s="119">
        <v>0.45872692780000002</v>
      </c>
      <c r="E47" s="119">
        <v>0.44098624949999998</v>
      </c>
      <c r="F47" s="119">
        <v>-0.18269871600000001</v>
      </c>
      <c r="G47" s="119">
        <v>0.16231635929999999</v>
      </c>
      <c r="H47" s="119">
        <v>-0.107414094</v>
      </c>
      <c r="I47" s="119">
        <v>0.39597456349999999</v>
      </c>
      <c r="J47" s="119">
        <v>0.29872515630000002</v>
      </c>
      <c r="K47" s="119">
        <v>-0.523372948</v>
      </c>
      <c r="L47" s="119">
        <v>-0.38891587399999999</v>
      </c>
      <c r="M47" s="119">
        <v>-0.24086552</v>
      </c>
      <c r="N47" s="119">
        <v>-0.102235912</v>
      </c>
      <c r="O47" s="119">
        <v>0.47621235449999999</v>
      </c>
      <c r="P47" s="119">
        <v>-0.52353781499999996</v>
      </c>
      <c r="Q47" s="119">
        <v>-0.38968535999999998</v>
      </c>
      <c r="R47" s="120">
        <v>0.1026164224</v>
      </c>
      <c r="S47" s="120">
        <v>-5.8964821000000001E-2</v>
      </c>
      <c r="T47" s="120">
        <v>0.3763201873</v>
      </c>
      <c r="U47" s="120">
        <v>-0.49144927900000002</v>
      </c>
      <c r="V47" s="120">
        <v>-0.104955849</v>
      </c>
      <c r="W47" s="120">
        <v>0.37495065820000001</v>
      </c>
      <c r="X47" s="119">
        <v>0.62557063749999997</v>
      </c>
      <c r="Y47" s="119">
        <v>-0.122734631</v>
      </c>
      <c r="Z47" s="119">
        <v>-2.8362259000000001E-2</v>
      </c>
      <c r="AA47" s="119">
        <v>-0.64424408899999996</v>
      </c>
      <c r="AB47" s="119">
        <v>-8.8958330000000006E-3</v>
      </c>
      <c r="AC47" s="119">
        <v>0.28013923639999999</v>
      </c>
      <c r="AD47" s="119">
        <v>-0.208225945</v>
      </c>
      <c r="AE47" s="119">
        <v>0.28270745520000001</v>
      </c>
      <c r="AF47" s="119">
        <v>-0.20100731999999999</v>
      </c>
      <c r="AG47" s="119">
        <v>-0.134164057</v>
      </c>
      <c r="AH47" s="119">
        <v>-0.41213979299999998</v>
      </c>
      <c r="AI47" s="119">
        <v>1.9072133000000002E-2</v>
      </c>
      <c r="AJ47" s="119">
        <v>-0.15317188100000001</v>
      </c>
      <c r="AK47" s="119">
        <v>0.37233569640000003</v>
      </c>
      <c r="AL47" s="119">
        <v>0.59018778140000006</v>
      </c>
      <c r="AM47" s="119">
        <v>0.60434484379999998</v>
      </c>
      <c r="AN47" s="119">
        <v>-0.42211233799999998</v>
      </c>
      <c r="AO47" s="119">
        <v>-0.56754285199999999</v>
      </c>
      <c r="AP47" s="119">
        <v>0.46052361250000001</v>
      </c>
      <c r="AQ47" s="119">
        <v>-0.495912246</v>
      </c>
      <c r="AR47" s="119">
        <v>1</v>
      </c>
      <c r="AS47" s="119">
        <v>-0.46468800599999999</v>
      </c>
      <c r="AT47" s="119">
        <v>0.8805507293</v>
      </c>
      <c r="AU47" s="119">
        <v>0.63101618979999996</v>
      </c>
      <c r="AV47" s="119">
        <v>0.18934472250000001</v>
      </c>
      <c r="AW47" s="119">
        <v>0.46942185250000001</v>
      </c>
      <c r="AX47" s="119">
        <v>-0.79152720600000004</v>
      </c>
      <c r="AY47" s="120">
        <v>0.63111399680000002</v>
      </c>
      <c r="AZ47" s="120">
        <v>-0.48442691500000001</v>
      </c>
      <c r="BA47" s="120">
        <v>-0.358373526</v>
      </c>
      <c r="BB47" s="120">
        <v>0.1151720327</v>
      </c>
      <c r="BC47" s="120">
        <v>-9.7450400000000006E-2</v>
      </c>
      <c r="BD47" s="120">
        <v>-0.30618087300000002</v>
      </c>
      <c r="BE47" s="120">
        <v>-0.117171813</v>
      </c>
      <c r="BF47" s="120">
        <v>0.51620707050000003</v>
      </c>
      <c r="BG47" s="120">
        <v>0.1013712908</v>
      </c>
      <c r="BH47" s="120">
        <v>-0.167174085</v>
      </c>
      <c r="BI47" s="120">
        <v>0.207917456</v>
      </c>
      <c r="BJ47" s="119">
        <v>-0.33986630400000001</v>
      </c>
      <c r="BK47" s="119">
        <v>0.34020355600000002</v>
      </c>
      <c r="BL47" s="119">
        <v>0.34453992360000002</v>
      </c>
      <c r="BM47" s="119">
        <v>0.23474871259999999</v>
      </c>
      <c r="BN47" s="119">
        <v>8.1524824600000004E-2</v>
      </c>
      <c r="BO47" s="119">
        <v>0.37503658420000002</v>
      </c>
      <c r="BP47" s="119">
        <v>-0.60223049299999998</v>
      </c>
      <c r="BQ47" s="119">
        <v>0.34464513120000001</v>
      </c>
      <c r="BR47" s="119">
        <v>0.2269779556</v>
      </c>
      <c r="BS47" s="119">
        <v>0.44867536299999999</v>
      </c>
      <c r="BT47" s="119">
        <v>-0.60223049299999998</v>
      </c>
      <c r="BU47" s="119">
        <v>0.57998304950000001</v>
      </c>
    </row>
    <row r="48" spans="1:73" x14ac:dyDescent="0.3">
      <c r="A48" s="119" t="s">
        <v>388</v>
      </c>
      <c r="B48" s="119" t="s">
        <v>198</v>
      </c>
      <c r="C48" s="119">
        <v>-0.23819162599999999</v>
      </c>
      <c r="D48" s="119">
        <v>-8.4876416999999996E-2</v>
      </c>
      <c r="E48" s="119">
        <v>-0.32703806899999999</v>
      </c>
      <c r="F48" s="119">
        <v>-5.7966636000000002E-2</v>
      </c>
      <c r="G48" s="119">
        <v>-0.170181418</v>
      </c>
      <c r="H48" s="119">
        <v>-7.7176983000000005E-2</v>
      </c>
      <c r="I48" s="119">
        <v>-0.120506926</v>
      </c>
      <c r="J48" s="119">
        <v>-0.121732322</v>
      </c>
      <c r="K48" s="119">
        <v>0.2424474677</v>
      </c>
      <c r="L48" s="119">
        <v>0.22541619969999999</v>
      </c>
      <c r="M48" s="119">
        <v>9.77697872E-2</v>
      </c>
      <c r="N48" s="119">
        <v>-6.1045430999999997E-2</v>
      </c>
      <c r="O48" s="119">
        <v>-0.15689856499999999</v>
      </c>
      <c r="P48" s="119">
        <v>0.18622958170000001</v>
      </c>
      <c r="Q48" s="119">
        <v>0.2245742744</v>
      </c>
      <c r="R48" s="120">
        <v>9.7538430400000001E-2</v>
      </c>
      <c r="S48" s="120">
        <v>0.55329175600000002</v>
      </c>
      <c r="T48" s="120">
        <v>-0.18494505</v>
      </c>
      <c r="U48" s="120">
        <v>3.7901542500000003E-2</v>
      </c>
      <c r="V48" s="120">
        <v>-0.331412239</v>
      </c>
      <c r="W48" s="120">
        <v>0.12580683470000001</v>
      </c>
      <c r="X48" s="119">
        <v>-0.12569480299999999</v>
      </c>
      <c r="Y48" s="119">
        <v>-9.4923196000000001E-2</v>
      </c>
      <c r="Z48" s="119">
        <v>-9.7932581000000005E-2</v>
      </c>
      <c r="AA48" s="119">
        <v>0.25446892809999999</v>
      </c>
      <c r="AB48" s="119">
        <v>-0.61893291500000003</v>
      </c>
      <c r="AC48" s="119">
        <v>-0.61541285800000001</v>
      </c>
      <c r="AD48" s="119">
        <v>0.65754066489999996</v>
      </c>
      <c r="AE48" s="119">
        <v>0.18292243250000001</v>
      </c>
      <c r="AF48" s="119">
        <v>0.35825576840000001</v>
      </c>
      <c r="AG48" s="119">
        <v>-0.38977954500000001</v>
      </c>
      <c r="AH48" s="119">
        <v>-5.3336719999999997E-2</v>
      </c>
      <c r="AI48" s="119">
        <v>-0.25785250900000001</v>
      </c>
      <c r="AJ48" s="119">
        <v>-0.24049722200000001</v>
      </c>
      <c r="AK48" s="119">
        <v>-0.57661934800000003</v>
      </c>
      <c r="AL48" s="119">
        <v>-0.121196916</v>
      </c>
      <c r="AM48" s="119">
        <v>-0.44455053700000002</v>
      </c>
      <c r="AN48" s="119">
        <v>-0.11621142</v>
      </c>
      <c r="AO48" s="119">
        <v>0.56668674289999998</v>
      </c>
      <c r="AP48" s="119">
        <v>-0.571266516</v>
      </c>
      <c r="AQ48" s="119">
        <v>0.58114835730000003</v>
      </c>
      <c r="AR48" s="119">
        <v>-0.46468800599999999</v>
      </c>
      <c r="AS48" s="119">
        <v>1</v>
      </c>
      <c r="AT48" s="119">
        <v>-0.36995271600000001</v>
      </c>
      <c r="AU48" s="119">
        <v>-0.69162879399999999</v>
      </c>
      <c r="AV48" s="119">
        <v>-0.67507478300000001</v>
      </c>
      <c r="AW48" s="119">
        <v>-0.75064257199999995</v>
      </c>
      <c r="AX48" s="119">
        <v>0.74642078999999995</v>
      </c>
      <c r="AY48" s="120">
        <v>-0.51065194000000003</v>
      </c>
      <c r="AZ48" s="120">
        <v>0.76393822570000003</v>
      </c>
      <c r="BA48" s="120">
        <v>0.54285446520000002</v>
      </c>
      <c r="BB48" s="120">
        <v>4.8856834299999999E-2</v>
      </c>
      <c r="BC48" s="120">
        <v>0.42008713910000001</v>
      </c>
      <c r="BD48" s="120">
        <v>0.54641012519999999</v>
      </c>
      <c r="BE48" s="120">
        <v>0.33018766579999997</v>
      </c>
      <c r="BF48" s="120">
        <v>-0.70492021299999996</v>
      </c>
      <c r="BG48" s="120">
        <v>-0.56516626299999995</v>
      </c>
      <c r="BH48" s="120">
        <v>-0.17609169899999999</v>
      </c>
      <c r="BI48" s="120">
        <v>-0.51086681099999998</v>
      </c>
      <c r="BJ48" s="119">
        <v>0.63883757109999995</v>
      </c>
      <c r="BK48" s="119">
        <v>-0.63898302500000004</v>
      </c>
      <c r="BL48" s="119">
        <v>-0.42574780699999998</v>
      </c>
      <c r="BM48" s="119">
        <v>-6.5352399000000005E-2</v>
      </c>
      <c r="BN48" s="119">
        <v>-0.29594034699999999</v>
      </c>
      <c r="BO48" s="119">
        <v>-0.44941508499999999</v>
      </c>
      <c r="BP48" s="119">
        <v>0.55332620320000003</v>
      </c>
      <c r="BQ48" s="119">
        <v>-0.36525060100000001</v>
      </c>
      <c r="BR48" s="119">
        <v>-0.407033215</v>
      </c>
      <c r="BS48" s="119">
        <v>-0.14962716300000001</v>
      </c>
      <c r="BT48" s="119">
        <v>0.55332620320000003</v>
      </c>
      <c r="BU48" s="119">
        <v>-0.54749564299999998</v>
      </c>
    </row>
    <row r="49" spans="1:73" ht="15" thickBot="1" x14ac:dyDescent="0.35">
      <c r="A49" s="119" t="s">
        <v>388</v>
      </c>
      <c r="B49" s="119" t="s">
        <v>203</v>
      </c>
      <c r="C49" s="119">
        <v>0.60479091939999996</v>
      </c>
      <c r="D49" s="119">
        <v>0.54704662770000001</v>
      </c>
      <c r="E49" s="119">
        <v>0.30685167099999999</v>
      </c>
      <c r="F49" s="119">
        <v>-0.32833445100000003</v>
      </c>
      <c r="G49" s="119">
        <v>3.2105259599999998E-2</v>
      </c>
      <c r="H49" s="119">
        <v>-0.220133786</v>
      </c>
      <c r="I49" s="119">
        <v>0.20153621320000001</v>
      </c>
      <c r="J49" s="119">
        <v>0.43365400230000001</v>
      </c>
      <c r="K49" s="119">
        <v>-0.46685458499999999</v>
      </c>
      <c r="L49" s="119">
        <v>-0.417741735</v>
      </c>
      <c r="M49" s="119">
        <v>-0.23877394099999999</v>
      </c>
      <c r="N49" s="119">
        <v>-0.24762283199999999</v>
      </c>
      <c r="O49" s="119">
        <v>0.51987475449999998</v>
      </c>
      <c r="P49" s="119">
        <v>-0.39854854000000001</v>
      </c>
      <c r="Q49" s="119">
        <v>-0.418405735</v>
      </c>
      <c r="R49" s="120">
        <v>0.26782392849999997</v>
      </c>
      <c r="S49" s="120">
        <v>9.4526243900000001E-2</v>
      </c>
      <c r="T49" s="120">
        <v>0.5153963412</v>
      </c>
      <c r="U49" s="120">
        <v>-0.65444265800000001</v>
      </c>
      <c r="V49" s="120">
        <v>-0.30131085099999999</v>
      </c>
      <c r="W49" s="120">
        <v>0.454086871</v>
      </c>
      <c r="X49" s="119">
        <v>0.51378250079999999</v>
      </c>
      <c r="Y49" s="119">
        <v>3.7378091199999998E-2</v>
      </c>
      <c r="Z49" s="119">
        <v>-2.2146013999999999E-2</v>
      </c>
      <c r="AA49" s="119">
        <v>-0.67273375999999996</v>
      </c>
      <c r="AB49" s="119">
        <v>-2.7786016E-2</v>
      </c>
      <c r="AC49" s="119">
        <v>0.1158419135</v>
      </c>
      <c r="AD49" s="119">
        <v>-7.8024337999999999E-2</v>
      </c>
      <c r="AE49" s="119">
        <v>0.55555513310000004</v>
      </c>
      <c r="AF49" s="119">
        <v>-2.5509367000000002E-2</v>
      </c>
      <c r="AG49" s="119">
        <v>-0.34777311599999999</v>
      </c>
      <c r="AH49" s="119">
        <v>-0.59808525599999995</v>
      </c>
      <c r="AI49" s="119">
        <v>-0.31320776</v>
      </c>
      <c r="AJ49" s="119">
        <v>-0.45435930200000002</v>
      </c>
      <c r="AK49" s="119">
        <v>0.12337181849999999</v>
      </c>
      <c r="AL49" s="119">
        <v>0.53046551789999996</v>
      </c>
      <c r="AM49" s="119">
        <v>0.31206000049999999</v>
      </c>
      <c r="AN49" s="119">
        <v>-0.41310561000000001</v>
      </c>
      <c r="AO49" s="119">
        <v>-0.28321837900000002</v>
      </c>
      <c r="AP49" s="119">
        <v>0.16244449180000001</v>
      </c>
      <c r="AQ49" s="119">
        <v>-0.204132441</v>
      </c>
      <c r="AR49" s="119">
        <v>0.8805507293</v>
      </c>
      <c r="AS49" s="119">
        <v>-0.36995271600000001</v>
      </c>
      <c r="AT49" s="119">
        <v>1</v>
      </c>
      <c r="AU49" s="119">
        <v>0.4647193349</v>
      </c>
      <c r="AV49" s="119">
        <v>-4.0926690000000002E-2</v>
      </c>
      <c r="AW49" s="119">
        <v>0.25461530739999999</v>
      </c>
      <c r="AX49" s="119">
        <v>-0.68841678699999997</v>
      </c>
      <c r="AY49" s="120">
        <v>0.35463131019999999</v>
      </c>
      <c r="AZ49" s="120">
        <v>-0.28789460100000003</v>
      </c>
      <c r="BA49" s="120">
        <v>-0.32413992800000002</v>
      </c>
      <c r="BB49" s="120">
        <v>5.35519572E-2</v>
      </c>
      <c r="BC49" s="120">
        <v>-0.142805026</v>
      </c>
      <c r="BD49" s="120">
        <v>-2.2246854999999999E-2</v>
      </c>
      <c r="BE49" s="120">
        <v>0.1213359762</v>
      </c>
      <c r="BF49" s="120">
        <v>0.33924124649999998</v>
      </c>
      <c r="BG49" s="120">
        <v>-2.8743557999999999E-2</v>
      </c>
      <c r="BH49" s="120">
        <v>-9.4113997000000005E-2</v>
      </c>
      <c r="BI49" s="120">
        <v>-2.8711797000000001E-2</v>
      </c>
      <c r="BJ49" s="119">
        <v>-0.12626559700000001</v>
      </c>
      <c r="BK49" s="119">
        <v>0.1264809563</v>
      </c>
      <c r="BL49" s="119">
        <v>0.24033352199999999</v>
      </c>
      <c r="BM49" s="119">
        <v>7.7087035799999995E-2</v>
      </c>
      <c r="BN49" s="119">
        <v>9.0798013799999994E-2</v>
      </c>
      <c r="BO49" s="119">
        <v>0.2252372597</v>
      </c>
      <c r="BP49" s="119">
        <v>-0.27808253799999999</v>
      </c>
      <c r="BQ49" s="119">
        <v>4.2694505200000003E-2</v>
      </c>
      <c r="BR49" s="119">
        <v>0.18049924000000001</v>
      </c>
      <c r="BS49" s="119">
        <v>0.2363051837</v>
      </c>
      <c r="BT49" s="119">
        <v>-0.27808253799999999</v>
      </c>
      <c r="BU49" s="119">
        <v>0.25158076000000001</v>
      </c>
    </row>
    <row r="50" spans="1:73" ht="15" thickBot="1" x14ac:dyDescent="0.35">
      <c r="A50" s="119" t="s">
        <v>388</v>
      </c>
      <c r="B50" s="119" t="s">
        <v>200</v>
      </c>
      <c r="C50" s="119">
        <v>0.27296858429999998</v>
      </c>
      <c r="D50" s="119">
        <v>0.110501182</v>
      </c>
      <c r="E50" s="125">
        <v>0.64934098500000004</v>
      </c>
      <c r="F50" s="119">
        <v>-6.107257E-2</v>
      </c>
      <c r="G50" s="119">
        <v>8.0096749499999995E-2</v>
      </c>
      <c r="H50" s="119">
        <v>0.24811795759999999</v>
      </c>
      <c r="I50" s="119">
        <v>0.18488187619999999</v>
      </c>
      <c r="J50" s="119">
        <v>-4.3039899999999999E-2</v>
      </c>
      <c r="K50" s="119">
        <v>-0.24932768199999999</v>
      </c>
      <c r="L50" s="119">
        <v>-0.147948054</v>
      </c>
      <c r="M50" s="119">
        <v>-3.5112829999999998E-2</v>
      </c>
      <c r="N50" s="119">
        <v>0.24857951349999999</v>
      </c>
      <c r="O50" s="119">
        <v>3.83037434E-2</v>
      </c>
      <c r="P50" s="119">
        <v>-0.25050666199999999</v>
      </c>
      <c r="Q50" s="119">
        <v>-0.14837856299999999</v>
      </c>
      <c r="R50" s="120">
        <v>-0.19711320900000001</v>
      </c>
      <c r="S50" s="120">
        <v>-0.361133863</v>
      </c>
      <c r="T50" s="120">
        <v>0.33022565980000002</v>
      </c>
      <c r="U50" s="120">
        <v>-5.9760880000000002E-2</v>
      </c>
      <c r="V50" s="120">
        <v>0.35044387869999999</v>
      </c>
      <c r="W50" s="120">
        <v>-0.20149915800000001</v>
      </c>
      <c r="X50" s="119">
        <v>0.36219951379999998</v>
      </c>
      <c r="Y50" s="119">
        <v>-3.0397493000000001E-2</v>
      </c>
      <c r="Z50" s="119">
        <v>3.7618634999999997E-2</v>
      </c>
      <c r="AA50" s="119">
        <v>-0.41566451100000001</v>
      </c>
      <c r="AB50" s="119">
        <v>0.54903467819999996</v>
      </c>
      <c r="AC50" s="119">
        <v>0.75761326750000002</v>
      </c>
      <c r="AD50" s="119">
        <v>-0.74345106999999999</v>
      </c>
      <c r="AE50" s="119">
        <v>-0.14639564899999999</v>
      </c>
      <c r="AF50" s="119">
        <v>-0.47774607099999999</v>
      </c>
      <c r="AG50" s="119">
        <v>0.3014046997</v>
      </c>
      <c r="AH50" s="119">
        <v>-8.2227299999999993E-3</v>
      </c>
      <c r="AI50" s="119">
        <v>0.37303298740000002</v>
      </c>
      <c r="AJ50" s="119">
        <v>0.25978510170000002</v>
      </c>
      <c r="AK50" s="119">
        <v>0.58642729179999997</v>
      </c>
      <c r="AL50" s="119">
        <v>9.43932985E-2</v>
      </c>
      <c r="AM50" s="119">
        <v>0.63115765710000005</v>
      </c>
      <c r="AN50" s="119">
        <v>3.3159938200000003E-2</v>
      </c>
      <c r="AO50" s="119">
        <v>-0.66323611000000005</v>
      </c>
      <c r="AP50" s="119">
        <v>0.67745428460000001</v>
      </c>
      <c r="AQ50" s="119">
        <v>-0.68887806200000001</v>
      </c>
      <c r="AR50" s="119">
        <v>0.63101618979999996</v>
      </c>
      <c r="AS50" s="119">
        <v>-0.69162879399999999</v>
      </c>
      <c r="AT50" s="119">
        <v>0.4647193349</v>
      </c>
      <c r="AU50" s="119">
        <v>1</v>
      </c>
      <c r="AV50" s="119">
        <v>0.65852967549999997</v>
      </c>
      <c r="AW50" s="119">
        <v>0.92495596199999996</v>
      </c>
      <c r="AX50" s="119">
        <v>-0.92412564900000005</v>
      </c>
      <c r="AY50" s="120">
        <v>0.69852830619999995</v>
      </c>
      <c r="AZ50" s="120">
        <v>-0.85980447800000004</v>
      </c>
      <c r="BA50" s="120">
        <v>-0.70429311900000002</v>
      </c>
      <c r="BB50" s="120">
        <v>-0.34597044100000002</v>
      </c>
      <c r="BC50" s="120">
        <v>-0.27983423099999999</v>
      </c>
      <c r="BD50" s="120">
        <v>-0.62212772299999997</v>
      </c>
      <c r="BE50" s="120">
        <v>-0.45747820300000003</v>
      </c>
      <c r="BF50" s="120">
        <v>0.86927072400000005</v>
      </c>
      <c r="BG50" s="120">
        <v>0.67635958409999997</v>
      </c>
      <c r="BH50" s="120">
        <v>0.1125877562</v>
      </c>
      <c r="BI50" s="120">
        <v>0.67630715730000002</v>
      </c>
      <c r="BJ50" s="119">
        <v>-0.82447366399999999</v>
      </c>
      <c r="BK50" s="124">
        <v>0.82432400760000002</v>
      </c>
      <c r="BL50" s="119">
        <v>0.64488563610000005</v>
      </c>
      <c r="BM50" s="119">
        <v>-8.3126166000000001E-2</v>
      </c>
      <c r="BN50" s="119">
        <v>0.45652659039999999</v>
      </c>
      <c r="BO50" s="119">
        <v>0.507513035</v>
      </c>
      <c r="BP50" s="119">
        <v>-0.63963599599999998</v>
      </c>
      <c r="BQ50" s="119">
        <v>0.43558311890000001</v>
      </c>
      <c r="BR50" s="119">
        <v>0.55778229020000003</v>
      </c>
      <c r="BS50" s="119">
        <v>0.19686226649999999</v>
      </c>
      <c r="BT50" s="119">
        <v>-0.63963599599999998</v>
      </c>
      <c r="BU50" s="119">
        <v>0.63398873259999999</v>
      </c>
    </row>
    <row r="51" spans="1:73" ht="15" thickBot="1" x14ac:dyDescent="0.35">
      <c r="A51" s="119" t="s">
        <v>388</v>
      </c>
      <c r="B51" s="119" t="s">
        <v>201</v>
      </c>
      <c r="C51" s="119">
        <v>8.1048584000000007E-2</v>
      </c>
      <c r="D51" s="119">
        <v>-8.2873622999999993E-2</v>
      </c>
      <c r="E51" s="119">
        <v>0.29661540240000001</v>
      </c>
      <c r="F51" s="119">
        <v>0.27964529580000003</v>
      </c>
      <c r="G51" s="119">
        <v>0.35377267509999999</v>
      </c>
      <c r="H51" s="119">
        <v>3.9432399000000002E-3</v>
      </c>
      <c r="I51" s="119">
        <v>0.11658512209999999</v>
      </c>
      <c r="J51" s="119">
        <v>1.9688656499999999E-2</v>
      </c>
      <c r="K51" s="119">
        <v>-0.170877844</v>
      </c>
      <c r="L51" s="119">
        <v>-2.4403345999999999E-2</v>
      </c>
      <c r="M51" s="119">
        <v>3.4138917999999997E-2</v>
      </c>
      <c r="N51" s="119">
        <v>2.5616325299999999E-2</v>
      </c>
      <c r="O51" s="119">
        <v>0.11369967459999999</v>
      </c>
      <c r="P51" s="119">
        <v>-0.27180115100000002</v>
      </c>
      <c r="Q51" s="119">
        <v>-2.3475319000000001E-2</v>
      </c>
      <c r="R51" s="120">
        <v>-0.32176376099999998</v>
      </c>
      <c r="S51" s="120">
        <v>-0.50031874600000004</v>
      </c>
      <c r="T51" s="120">
        <v>-1.7002573E-2</v>
      </c>
      <c r="U51" s="120">
        <v>0.20452967359999999</v>
      </c>
      <c r="V51" s="120">
        <v>0.47211378300000001</v>
      </c>
      <c r="W51" s="120">
        <v>-0.23646710000000001</v>
      </c>
      <c r="X51" s="119">
        <v>0.26647785080000003</v>
      </c>
      <c r="Y51" s="119">
        <v>-0.131337068</v>
      </c>
      <c r="Z51" s="119">
        <v>5.0113067900000002E-2</v>
      </c>
      <c r="AA51" s="119">
        <v>-0.19298544500000001</v>
      </c>
      <c r="AB51" s="119">
        <v>0.58978774069999995</v>
      </c>
      <c r="AC51" s="119">
        <v>0.62265258850000005</v>
      </c>
      <c r="AD51" s="119">
        <v>-0.65404638699999995</v>
      </c>
      <c r="AE51" s="119">
        <v>-0.27833649900000001</v>
      </c>
      <c r="AF51" s="119">
        <v>-0.31590601699999998</v>
      </c>
      <c r="AG51" s="119">
        <v>0.35999493020000001</v>
      </c>
      <c r="AH51" s="119">
        <v>6.9357016199999996E-2</v>
      </c>
      <c r="AI51" s="119">
        <v>0.42704338759999999</v>
      </c>
      <c r="AJ51" s="119">
        <v>0.3481687758</v>
      </c>
      <c r="AK51" s="119">
        <v>0.6351126319</v>
      </c>
      <c r="AL51" s="119">
        <v>5.4173342700000002E-2</v>
      </c>
      <c r="AM51" s="119">
        <v>0.53362940560000005</v>
      </c>
      <c r="AN51" s="119">
        <v>0.1695377851</v>
      </c>
      <c r="AO51" s="119">
        <v>-0.63541000000000003</v>
      </c>
      <c r="AP51" s="119">
        <v>0.66720505659999996</v>
      </c>
      <c r="AQ51" s="119">
        <v>-0.66663658800000003</v>
      </c>
      <c r="AR51" s="119">
        <v>0.18934472250000001</v>
      </c>
      <c r="AS51" s="119">
        <v>-0.67507478300000001</v>
      </c>
      <c r="AT51" s="119">
        <v>-4.0926690000000002E-2</v>
      </c>
      <c r="AU51" s="119">
        <v>0.65852967549999997</v>
      </c>
      <c r="AV51" s="119">
        <v>1</v>
      </c>
      <c r="AW51" s="119">
        <v>0.89513766790000004</v>
      </c>
      <c r="AX51" s="119">
        <v>-0.65125952399999998</v>
      </c>
      <c r="AY51" s="120">
        <v>0.44633833680000001</v>
      </c>
      <c r="AZ51" s="120">
        <v>-0.74099153600000001</v>
      </c>
      <c r="BA51" s="120">
        <v>-0.33814682800000001</v>
      </c>
      <c r="BB51" s="120">
        <v>-0.109425696</v>
      </c>
      <c r="BC51" s="120">
        <v>-0.24875117599999999</v>
      </c>
      <c r="BD51" s="120">
        <v>-0.71296453400000004</v>
      </c>
      <c r="BE51" s="120">
        <v>-0.50680404599999995</v>
      </c>
      <c r="BF51" s="120">
        <v>0.66665908409999997</v>
      </c>
      <c r="BG51" s="120">
        <v>0.63152764289999996</v>
      </c>
      <c r="BH51" s="120">
        <v>5.8186300400000002E-2</v>
      </c>
      <c r="BI51" s="120">
        <v>0.65803657770000001</v>
      </c>
      <c r="BJ51" s="119">
        <v>-0.70117233300000004</v>
      </c>
      <c r="BK51" s="119">
        <v>0.70156372990000004</v>
      </c>
      <c r="BL51" s="119">
        <v>0.40947184720000002</v>
      </c>
      <c r="BM51" s="119">
        <v>-4.5129979999999998E-3</v>
      </c>
      <c r="BN51" s="119">
        <v>0.384555168</v>
      </c>
      <c r="BO51" s="119">
        <v>0.42680330700000002</v>
      </c>
      <c r="BP51" s="119">
        <v>-0.57658605600000001</v>
      </c>
      <c r="BQ51" s="119">
        <v>0.46487484400000001</v>
      </c>
      <c r="BR51" s="119">
        <v>0.472784865</v>
      </c>
      <c r="BS51" s="119">
        <v>0.1780814557</v>
      </c>
      <c r="BT51" s="119">
        <v>-0.57658605600000001</v>
      </c>
      <c r="BU51" s="119">
        <v>0.57840154639999997</v>
      </c>
    </row>
    <row r="52" spans="1:73" ht="15" thickBot="1" x14ac:dyDescent="0.35">
      <c r="A52" s="119" t="s">
        <v>388</v>
      </c>
      <c r="B52" s="119" t="s">
        <v>1266</v>
      </c>
      <c r="C52" s="119">
        <v>0.20263123029999999</v>
      </c>
      <c r="D52" s="119">
        <v>2.36024913E-2</v>
      </c>
      <c r="E52" s="119">
        <v>0.53445344539999995</v>
      </c>
      <c r="F52" s="119">
        <v>0.1050560878</v>
      </c>
      <c r="G52" s="119">
        <v>0.22611804930000001</v>
      </c>
      <c r="H52" s="119">
        <v>0.14896880270000001</v>
      </c>
      <c r="I52" s="119">
        <v>0.168398994</v>
      </c>
      <c r="J52" s="119">
        <v>-1.5551821E-2</v>
      </c>
      <c r="K52" s="119">
        <v>-0.23399495400000001</v>
      </c>
      <c r="L52" s="119">
        <v>-9.9964578999999998E-2</v>
      </c>
      <c r="M52" s="119">
        <v>-3.5580360000000001E-3</v>
      </c>
      <c r="N52" s="119">
        <v>0.16018810520000001</v>
      </c>
      <c r="O52" s="119">
        <v>8.0113428599999995E-2</v>
      </c>
      <c r="P52" s="119">
        <v>-0.28566419300000001</v>
      </c>
      <c r="Q52" s="119">
        <v>-9.9750903000000002E-2</v>
      </c>
      <c r="R52" s="120">
        <v>-0.279268972</v>
      </c>
      <c r="S52" s="120">
        <v>-0.46660802499999998</v>
      </c>
      <c r="T52" s="120">
        <v>0.1870282415</v>
      </c>
      <c r="U52" s="120">
        <v>6.7896294999999995E-2</v>
      </c>
      <c r="V52" s="120">
        <v>0.44603082820000001</v>
      </c>
      <c r="W52" s="120">
        <v>-0.23878838699999999</v>
      </c>
      <c r="X52" s="119">
        <v>0.34913902299999999</v>
      </c>
      <c r="Y52" s="119">
        <v>-8.4337698000000003E-2</v>
      </c>
      <c r="Z52" s="119">
        <v>4.7593470899999997E-2</v>
      </c>
      <c r="AA52" s="119">
        <v>-0.34369301000000002</v>
      </c>
      <c r="AB52" s="119">
        <v>0.62310046929999996</v>
      </c>
      <c r="AC52" s="119">
        <v>0.76325411570000001</v>
      </c>
      <c r="AD52" s="119">
        <v>-0.77072016700000001</v>
      </c>
      <c r="AE52" s="119">
        <v>-0.22729274399999999</v>
      </c>
      <c r="AF52" s="119">
        <v>-0.44254864199999999</v>
      </c>
      <c r="AG52" s="119">
        <v>0.3603564514</v>
      </c>
      <c r="AH52" s="119">
        <v>3.0157552399999999E-2</v>
      </c>
      <c r="AI52" s="119">
        <v>0.43664931260000001</v>
      </c>
      <c r="AJ52" s="119">
        <v>0.32972956390000002</v>
      </c>
      <c r="AK52" s="119">
        <v>0.66814180580000004</v>
      </c>
      <c r="AL52" s="119">
        <v>8.3275621899999999E-2</v>
      </c>
      <c r="AM52" s="119">
        <v>0.64338503670000002</v>
      </c>
      <c r="AN52" s="119">
        <v>0.1052671788</v>
      </c>
      <c r="AO52" s="119">
        <v>-0.71379112199999994</v>
      </c>
      <c r="AP52" s="119">
        <v>0.73827146860000004</v>
      </c>
      <c r="AQ52" s="119">
        <v>-0.74475145300000001</v>
      </c>
      <c r="AR52" s="119">
        <v>0.46942185250000001</v>
      </c>
      <c r="AS52" s="119">
        <v>-0.75064257199999995</v>
      </c>
      <c r="AT52" s="119">
        <v>0.25461530739999999</v>
      </c>
      <c r="AU52" s="119">
        <v>0.92495596199999996</v>
      </c>
      <c r="AV52" s="119">
        <v>0.89513766790000004</v>
      </c>
      <c r="AW52" s="119">
        <v>1</v>
      </c>
      <c r="AX52" s="119">
        <v>-0.87633862299999998</v>
      </c>
      <c r="AY52" s="120">
        <v>0.63920734420000003</v>
      </c>
      <c r="AZ52" s="120">
        <v>-0.88355551700000001</v>
      </c>
      <c r="BA52" s="120">
        <v>-0.58798061800000001</v>
      </c>
      <c r="BB52" s="120">
        <v>-0.26020696700000001</v>
      </c>
      <c r="BC52" s="120">
        <v>-0.29139564099999998</v>
      </c>
      <c r="BD52" s="120">
        <v>-0.72860836200000001</v>
      </c>
      <c r="BE52" s="120">
        <v>-0.52695475800000002</v>
      </c>
      <c r="BF52" s="120">
        <v>0.85162176369999998</v>
      </c>
      <c r="BG52" s="120">
        <v>0.71960429000000004</v>
      </c>
      <c r="BH52" s="120">
        <v>9.6080173000000005E-2</v>
      </c>
      <c r="BI52" s="120">
        <v>0.73296144860000001</v>
      </c>
      <c r="BJ52" s="119">
        <v>-0.84251614799999996</v>
      </c>
      <c r="BK52" s="124">
        <v>0.84262516980000002</v>
      </c>
      <c r="BL52" s="119">
        <v>0.58881186100000005</v>
      </c>
      <c r="BM52" s="119">
        <v>-5.15206E-2</v>
      </c>
      <c r="BN52" s="119">
        <v>0.46464982310000003</v>
      </c>
      <c r="BO52" s="119">
        <v>0.51618981890000004</v>
      </c>
      <c r="BP52" s="119">
        <v>-0.67010239599999999</v>
      </c>
      <c r="BQ52" s="119">
        <v>0.49280864829999999</v>
      </c>
      <c r="BR52" s="119">
        <v>0.56919052000000003</v>
      </c>
      <c r="BS52" s="119">
        <v>0.2065542393</v>
      </c>
      <c r="BT52" s="119">
        <v>-0.67010239599999999</v>
      </c>
      <c r="BU52" s="119">
        <v>0.66767403910000001</v>
      </c>
    </row>
    <row r="53" spans="1:73" x14ac:dyDescent="0.3">
      <c r="A53" s="119" t="s">
        <v>388</v>
      </c>
      <c r="B53" s="119" t="s">
        <v>202</v>
      </c>
      <c r="C53" s="119">
        <v>-0.452025073</v>
      </c>
      <c r="D53" s="119">
        <v>-0.28870896499999998</v>
      </c>
      <c r="E53" s="119">
        <v>-0.55482278299999999</v>
      </c>
      <c r="F53" s="119">
        <v>8.3522861899999995E-2</v>
      </c>
      <c r="G53" s="119">
        <v>-0.18674133100000001</v>
      </c>
      <c r="H53" s="119">
        <v>-2.2803839999999999E-3</v>
      </c>
      <c r="I53" s="119">
        <v>-0.2295953</v>
      </c>
      <c r="J53" s="119">
        <v>-0.20381777500000001</v>
      </c>
      <c r="K53" s="119">
        <v>0.40587344180000001</v>
      </c>
      <c r="L53" s="119">
        <v>0.28495112210000001</v>
      </c>
      <c r="M53" s="119">
        <v>0.1243281243</v>
      </c>
      <c r="N53" s="119">
        <v>2.2973701E-3</v>
      </c>
      <c r="O53" s="119">
        <v>-0.31889044</v>
      </c>
      <c r="P53" s="119">
        <v>0.41118091169999998</v>
      </c>
      <c r="Q53" s="119">
        <v>0.2851293198</v>
      </c>
      <c r="R53" s="120">
        <v>7.7114989699999997E-2</v>
      </c>
      <c r="S53" s="120">
        <v>0.3041709822</v>
      </c>
      <c r="T53" s="120">
        <v>-0.39530384299999999</v>
      </c>
      <c r="U53" s="120">
        <v>0.27339882090000001</v>
      </c>
      <c r="V53" s="120">
        <v>-0.18674734100000001</v>
      </c>
      <c r="W53" s="120">
        <v>-4.6249285000000001E-2</v>
      </c>
      <c r="X53" s="119">
        <v>-0.51740894699999995</v>
      </c>
      <c r="Y53" s="119">
        <v>4.4601050000000003E-2</v>
      </c>
      <c r="Z53" s="119">
        <v>-2.2114352E-2</v>
      </c>
      <c r="AA53" s="119">
        <v>0.59247906559999997</v>
      </c>
      <c r="AB53" s="119">
        <v>-0.45204829600000002</v>
      </c>
      <c r="AC53" s="119">
        <v>-0.63103389399999998</v>
      </c>
      <c r="AD53" s="119">
        <v>0.61713776590000002</v>
      </c>
      <c r="AE53" s="119">
        <v>-0.103878551</v>
      </c>
      <c r="AF53" s="119">
        <v>0.34628594109999999</v>
      </c>
      <c r="AG53" s="119">
        <v>-9.9149898E-2</v>
      </c>
      <c r="AH53" s="119">
        <v>0.27328921839999998</v>
      </c>
      <c r="AI53" s="119">
        <v>-0.17385024399999999</v>
      </c>
      <c r="AJ53" s="119">
        <v>-2.3461642000000001E-2</v>
      </c>
      <c r="AK53" s="119">
        <v>-0.56651679300000002</v>
      </c>
      <c r="AL53" s="119">
        <v>-0.32786400900000001</v>
      </c>
      <c r="AM53" s="119">
        <v>-0.64095833800000002</v>
      </c>
      <c r="AN53" s="119">
        <v>0.12751742160000001</v>
      </c>
      <c r="AO53" s="119">
        <v>0.67964882719999997</v>
      </c>
      <c r="AP53" s="119">
        <v>-0.63815138599999999</v>
      </c>
      <c r="AQ53" s="119">
        <v>0.66346877910000002</v>
      </c>
      <c r="AR53" s="119">
        <v>-0.79152720600000004</v>
      </c>
      <c r="AS53" s="119">
        <v>0.74642078999999995</v>
      </c>
      <c r="AT53" s="119">
        <v>-0.68841678699999997</v>
      </c>
      <c r="AU53" s="119">
        <v>-0.92412564900000005</v>
      </c>
      <c r="AV53" s="119">
        <v>-0.65125952399999998</v>
      </c>
      <c r="AW53" s="119">
        <v>-0.87633862299999998</v>
      </c>
      <c r="AX53" s="119">
        <v>1</v>
      </c>
      <c r="AY53" s="120">
        <v>-0.65710205399999999</v>
      </c>
      <c r="AZ53" s="120">
        <v>0.80672217950000003</v>
      </c>
      <c r="BA53" s="120">
        <v>0.60313522809999998</v>
      </c>
      <c r="BB53" s="120">
        <v>0.16607097139999999</v>
      </c>
      <c r="BC53" s="120">
        <v>0.285533288</v>
      </c>
      <c r="BD53" s="120">
        <v>0.55970080089999996</v>
      </c>
      <c r="BE53" s="120">
        <v>0.33640120400000001</v>
      </c>
      <c r="BF53" s="120">
        <v>-0.807446636</v>
      </c>
      <c r="BG53" s="120">
        <v>-0.52625027499999999</v>
      </c>
      <c r="BH53" s="120">
        <v>-2.6618138E-2</v>
      </c>
      <c r="BI53" s="120">
        <v>-0.53589831600000004</v>
      </c>
      <c r="BJ53" s="119">
        <v>0.69575591459999997</v>
      </c>
      <c r="BK53" s="119">
        <v>-0.69597378300000001</v>
      </c>
      <c r="BL53" s="119">
        <v>-0.56000220599999995</v>
      </c>
      <c r="BM53" s="119">
        <v>-2.4087240000000001E-3</v>
      </c>
      <c r="BN53" s="119">
        <v>-0.39431150799999998</v>
      </c>
      <c r="BO53" s="119">
        <v>-0.49937271900000002</v>
      </c>
      <c r="BP53" s="119">
        <v>0.64328248880000005</v>
      </c>
      <c r="BQ53" s="119">
        <v>-0.39141331299999998</v>
      </c>
      <c r="BR53" s="119">
        <v>-0.51887251499999998</v>
      </c>
      <c r="BS53" s="119">
        <v>-0.275317851</v>
      </c>
      <c r="BT53" s="119">
        <v>0.64328248880000005</v>
      </c>
      <c r="BU53" s="119">
        <v>-0.62845128299999997</v>
      </c>
    </row>
    <row r="54" spans="1:73" s="121" customFormat="1" hidden="1" x14ac:dyDescent="0.3">
      <c r="A54" s="120" t="s">
        <v>388</v>
      </c>
      <c r="B54" s="120" t="s">
        <v>247</v>
      </c>
      <c r="C54" s="120">
        <v>0.2639554938</v>
      </c>
      <c r="D54" s="120">
        <v>-2.7511369000000001E-2</v>
      </c>
      <c r="E54" s="120">
        <v>0.60734213810000004</v>
      </c>
      <c r="F54" s="120">
        <v>0.14373113200000001</v>
      </c>
      <c r="G54" s="120">
        <v>0.20497009159999999</v>
      </c>
      <c r="H54" s="120">
        <v>0.35714833759999998</v>
      </c>
      <c r="I54" s="120">
        <v>0.5194784012</v>
      </c>
      <c r="J54" s="120">
        <v>-0.333125746</v>
      </c>
      <c r="K54" s="120">
        <v>-7.5353203999999993E-2</v>
      </c>
      <c r="L54" s="120">
        <v>-5.5445356000000001E-2</v>
      </c>
      <c r="M54" s="120">
        <v>-4.3770272999999998E-2</v>
      </c>
      <c r="N54" s="120">
        <v>0.42923796180000001</v>
      </c>
      <c r="O54" s="120">
        <v>-0.144219022</v>
      </c>
      <c r="P54" s="120">
        <v>-0.173408005</v>
      </c>
      <c r="Q54" s="120">
        <v>-5.5236021000000003E-2</v>
      </c>
      <c r="R54" s="120">
        <v>-0.46741814500000001</v>
      </c>
      <c r="S54" s="120">
        <v>-0.39843460000000003</v>
      </c>
      <c r="T54" s="120">
        <v>7.7402273399999999E-2</v>
      </c>
      <c r="U54" s="120">
        <v>0.1862822828</v>
      </c>
      <c r="V54" s="120">
        <v>0.41438953280000002</v>
      </c>
      <c r="W54" s="120">
        <v>-0.22951907599999999</v>
      </c>
      <c r="X54" s="120">
        <v>0.36304348320000002</v>
      </c>
      <c r="Y54" s="120">
        <v>-0.28667849099999998</v>
      </c>
      <c r="Z54" s="120">
        <v>-1.0826963E-2</v>
      </c>
      <c r="AA54" s="120">
        <v>-0.149448255</v>
      </c>
      <c r="AB54" s="120">
        <v>0.35917142619999998</v>
      </c>
      <c r="AC54" s="120">
        <v>0.58118041899999995</v>
      </c>
      <c r="AD54" s="120">
        <v>-0.55180241799999996</v>
      </c>
      <c r="AE54" s="120">
        <v>-0.37743774400000002</v>
      </c>
      <c r="AF54" s="120">
        <v>-0.62902546699999995</v>
      </c>
      <c r="AG54" s="120">
        <v>0.4369058341</v>
      </c>
      <c r="AH54" s="120">
        <v>0.2528720337</v>
      </c>
      <c r="AI54" s="120">
        <v>0.59533896389999996</v>
      </c>
      <c r="AJ54" s="120">
        <v>0.49853732000000001</v>
      </c>
      <c r="AK54" s="120">
        <v>0.68121528850000002</v>
      </c>
      <c r="AL54" s="120">
        <v>0.18968615010000001</v>
      </c>
      <c r="AM54" s="120">
        <v>0.75493039689999997</v>
      </c>
      <c r="AN54" s="120">
        <v>-0.16885873200000001</v>
      </c>
      <c r="AO54" s="120">
        <v>-0.74290793499999996</v>
      </c>
      <c r="AP54" s="120">
        <v>0.75357006339999999</v>
      </c>
      <c r="AQ54" s="120">
        <v>-0.75620890100000004</v>
      </c>
      <c r="AR54" s="120">
        <v>0.63111399680000002</v>
      </c>
      <c r="AS54" s="120">
        <v>-0.51065194000000003</v>
      </c>
      <c r="AT54" s="120">
        <v>0.35463131019999999</v>
      </c>
      <c r="AU54" s="120">
        <v>0.69852830619999995</v>
      </c>
      <c r="AV54" s="120">
        <v>0.44633833680000001</v>
      </c>
      <c r="AW54" s="120">
        <v>0.63920734420000003</v>
      </c>
      <c r="AX54" s="120">
        <v>-0.65710205399999999</v>
      </c>
      <c r="AY54" s="120">
        <v>1</v>
      </c>
      <c r="AZ54" s="120">
        <v>-0.73710677099999999</v>
      </c>
      <c r="BA54" s="120">
        <v>-0.38127874899999997</v>
      </c>
      <c r="BB54" s="120">
        <v>-5.6619285999999998E-2</v>
      </c>
      <c r="BC54" s="120">
        <v>4.7029207500000003E-2</v>
      </c>
      <c r="BD54" s="120">
        <v>-0.63940253800000002</v>
      </c>
      <c r="BE54" s="120">
        <v>-0.66546476799999998</v>
      </c>
      <c r="BF54" s="120">
        <v>0.65978884289999995</v>
      </c>
      <c r="BG54" s="120">
        <v>0.4923456658</v>
      </c>
      <c r="BH54" s="120">
        <v>-2.7715976E-2</v>
      </c>
      <c r="BI54" s="120">
        <v>0.62506220000000001</v>
      </c>
      <c r="BJ54" s="120">
        <v>-0.71976464500000004</v>
      </c>
      <c r="BK54" s="120">
        <v>0.71952906829999996</v>
      </c>
      <c r="BL54" s="120">
        <v>0.57361120379999997</v>
      </c>
      <c r="BM54" s="120">
        <v>0.16098522639999999</v>
      </c>
      <c r="BN54" s="120">
        <v>0.15601045690000001</v>
      </c>
      <c r="BO54" s="120">
        <v>0.54563418740000003</v>
      </c>
      <c r="BP54" s="120">
        <v>-0.82925045600000002</v>
      </c>
      <c r="BQ54" s="120">
        <v>0.65887111919999997</v>
      </c>
      <c r="BR54" s="120">
        <v>0.37561526589999999</v>
      </c>
      <c r="BS54" s="120">
        <v>0.46780635269999998</v>
      </c>
      <c r="BT54" s="120">
        <v>-0.82925045600000002</v>
      </c>
      <c r="BU54" s="120">
        <v>0.82860670830000005</v>
      </c>
    </row>
    <row r="55" spans="1:73" s="121" customFormat="1" hidden="1" x14ac:dyDescent="0.3">
      <c r="A55" s="120" t="s">
        <v>388</v>
      </c>
      <c r="B55" s="120" t="s">
        <v>235</v>
      </c>
      <c r="C55" s="120">
        <v>-0.21034144299999999</v>
      </c>
      <c r="D55" s="120">
        <v>5.7368768100000002E-2</v>
      </c>
      <c r="E55" s="120">
        <v>-0.55818673200000002</v>
      </c>
      <c r="F55" s="120">
        <v>-0.173417977</v>
      </c>
      <c r="G55" s="120">
        <v>-0.14446205000000001</v>
      </c>
      <c r="H55" s="120">
        <v>-0.26897488200000003</v>
      </c>
      <c r="I55" s="120">
        <v>-0.39432945200000002</v>
      </c>
      <c r="J55" s="120">
        <v>0.22126075740000001</v>
      </c>
      <c r="K55" s="120">
        <v>0.10524955699999999</v>
      </c>
      <c r="L55" s="120">
        <v>6.8849488E-2</v>
      </c>
      <c r="M55" s="120">
        <v>1.3408434300000001E-2</v>
      </c>
      <c r="N55" s="120">
        <v>-0.321834179</v>
      </c>
      <c r="O55" s="120">
        <v>6.4837562299999998E-2</v>
      </c>
      <c r="P55" s="120">
        <v>0.19913638380000001</v>
      </c>
      <c r="Q55" s="120">
        <v>6.8207696700000001E-2</v>
      </c>
      <c r="R55" s="120">
        <v>0.33214047489999998</v>
      </c>
      <c r="S55" s="120">
        <v>0.48059197390000002</v>
      </c>
      <c r="T55" s="120">
        <v>-0.12678356199999999</v>
      </c>
      <c r="U55" s="120">
        <v>-0.140789303</v>
      </c>
      <c r="V55" s="120">
        <v>-0.54627498100000005</v>
      </c>
      <c r="W55" s="120">
        <v>0.29056599179999998</v>
      </c>
      <c r="X55" s="120">
        <v>-0.16769120100000001</v>
      </c>
      <c r="Y55" s="120">
        <v>3.2046082199999999E-2</v>
      </c>
      <c r="Z55" s="120">
        <v>-5.8802521000000003E-2</v>
      </c>
      <c r="AA55" s="120">
        <v>0.17412568049999999</v>
      </c>
      <c r="AB55" s="120">
        <v>-0.64768051999999998</v>
      </c>
      <c r="AC55" s="120">
        <v>-0.82471313899999998</v>
      </c>
      <c r="AD55" s="120">
        <v>0.82529744549999995</v>
      </c>
      <c r="AE55" s="120">
        <v>0.4091438496</v>
      </c>
      <c r="AF55" s="120">
        <v>0.61689258499999999</v>
      </c>
      <c r="AG55" s="120">
        <v>-0.53339998099999997</v>
      </c>
      <c r="AH55" s="120">
        <v>-0.22798531599999999</v>
      </c>
      <c r="AI55" s="120">
        <v>-0.60482442700000005</v>
      </c>
      <c r="AJ55" s="120">
        <v>-0.52036548100000002</v>
      </c>
      <c r="AK55" s="120">
        <v>-0.75766297900000001</v>
      </c>
      <c r="AL55" s="120">
        <v>-8.4413554000000002E-2</v>
      </c>
      <c r="AM55" s="120">
        <v>-0.63185058599999999</v>
      </c>
      <c r="AN55" s="120">
        <v>-0.164703456</v>
      </c>
      <c r="AO55" s="120">
        <v>0.75197535920000003</v>
      </c>
      <c r="AP55" s="120">
        <v>-0.78427875300000005</v>
      </c>
      <c r="AQ55" s="120">
        <v>0.78520118360000002</v>
      </c>
      <c r="AR55" s="120">
        <v>-0.48442691500000001</v>
      </c>
      <c r="AS55" s="120">
        <v>0.76393822570000003</v>
      </c>
      <c r="AT55" s="120">
        <v>-0.28789460100000003</v>
      </c>
      <c r="AU55" s="120">
        <v>-0.85980447800000004</v>
      </c>
      <c r="AV55" s="120">
        <v>-0.74099153600000001</v>
      </c>
      <c r="AW55" s="120">
        <v>-0.88355551700000001</v>
      </c>
      <c r="AX55" s="120">
        <v>0.80672217950000003</v>
      </c>
      <c r="AY55" s="120">
        <v>-0.73710677099999999</v>
      </c>
      <c r="AZ55" s="120">
        <v>1</v>
      </c>
      <c r="BA55" s="120">
        <v>0.63573246999999999</v>
      </c>
      <c r="BB55" s="120">
        <v>0.3174168631</v>
      </c>
      <c r="BC55" s="120">
        <v>0.17747105290000001</v>
      </c>
      <c r="BD55" s="120">
        <v>0.68117322270000003</v>
      </c>
      <c r="BE55" s="120">
        <v>0.61423476519999998</v>
      </c>
      <c r="BF55" s="120">
        <v>-0.86759184199999995</v>
      </c>
      <c r="BG55" s="120">
        <v>-0.77094703200000003</v>
      </c>
      <c r="BH55" s="120">
        <v>-0.172174564</v>
      </c>
      <c r="BI55" s="120">
        <v>-0.80686277100000003</v>
      </c>
      <c r="BJ55" s="120">
        <v>0.91364005859999997</v>
      </c>
      <c r="BK55" s="120">
        <v>-0.91370668099999997</v>
      </c>
      <c r="BL55" s="120">
        <v>-0.67075838099999996</v>
      </c>
      <c r="BM55" s="120">
        <v>2.0337326199999999E-2</v>
      </c>
      <c r="BN55" s="120">
        <v>-0.478229711</v>
      </c>
      <c r="BO55" s="120">
        <v>-0.59336569500000003</v>
      </c>
      <c r="BP55" s="120">
        <v>0.74416490619999998</v>
      </c>
      <c r="BQ55" s="120">
        <v>-0.52596188600000005</v>
      </c>
      <c r="BR55" s="120">
        <v>-0.63522804399999999</v>
      </c>
      <c r="BS55" s="120">
        <v>-0.15668503</v>
      </c>
      <c r="BT55" s="120">
        <v>0.74416490619999998</v>
      </c>
      <c r="BU55" s="120">
        <v>-0.74471431600000004</v>
      </c>
    </row>
    <row r="56" spans="1:73" s="121" customFormat="1" hidden="1" x14ac:dyDescent="0.3">
      <c r="A56" s="120" t="s">
        <v>388</v>
      </c>
      <c r="B56" s="120" t="s">
        <v>236</v>
      </c>
      <c r="C56" s="120">
        <v>-0.113667322</v>
      </c>
      <c r="D56" s="120">
        <v>-7.9856840999999998E-2</v>
      </c>
      <c r="E56" s="120">
        <v>-0.50403890100000004</v>
      </c>
      <c r="F56" s="120">
        <v>0.12608902559999999</v>
      </c>
      <c r="G56" s="120">
        <v>0.20088579579999999</v>
      </c>
      <c r="H56" s="120">
        <v>-0.35981183799999999</v>
      </c>
      <c r="I56" s="120">
        <v>-6.7048074999999999E-2</v>
      </c>
      <c r="J56" s="120">
        <v>4.3378799400000001E-2</v>
      </c>
      <c r="K56" s="120">
        <v>0.1429408824</v>
      </c>
      <c r="L56" s="120">
        <v>0.22140253200000001</v>
      </c>
      <c r="M56" s="120">
        <v>0.11828950520000001</v>
      </c>
      <c r="N56" s="120">
        <v>-0.33439924799999998</v>
      </c>
      <c r="O56" s="120">
        <v>6.6626916300000005E-2</v>
      </c>
      <c r="P56" s="120">
        <v>2.6149316700000001E-2</v>
      </c>
      <c r="Q56" s="120">
        <v>0.2204798553</v>
      </c>
      <c r="R56" s="120">
        <v>-0.15861772499999999</v>
      </c>
      <c r="S56" s="120">
        <v>0.16838685549999999</v>
      </c>
      <c r="T56" s="120">
        <v>-0.28274984399999997</v>
      </c>
      <c r="U56" s="120">
        <v>0.1107116358</v>
      </c>
      <c r="V56" s="120">
        <v>-0.35835261600000001</v>
      </c>
      <c r="W56" s="120">
        <v>0.24509993329999999</v>
      </c>
      <c r="X56" s="120">
        <v>0.12728726930000001</v>
      </c>
      <c r="Y56" s="120">
        <v>-0.41998618300000001</v>
      </c>
      <c r="Z56" s="120">
        <v>-0.13864030899999999</v>
      </c>
      <c r="AA56" s="120">
        <v>0.28067070350000001</v>
      </c>
      <c r="AB56" s="120">
        <v>-0.465912198</v>
      </c>
      <c r="AC56" s="120">
        <v>-0.70979191900000005</v>
      </c>
      <c r="AD56" s="120">
        <v>0.681438455</v>
      </c>
      <c r="AE56" s="120">
        <v>0.2223176255</v>
      </c>
      <c r="AF56" s="120">
        <v>0.43125661999999998</v>
      </c>
      <c r="AG56" s="120">
        <v>-0.35241212999999999</v>
      </c>
      <c r="AH56" s="120">
        <v>-0.14641867</v>
      </c>
      <c r="AI56" s="120">
        <v>-0.32134950699999998</v>
      </c>
      <c r="AJ56" s="120">
        <v>-0.28895595800000001</v>
      </c>
      <c r="AK56" s="120">
        <v>-0.314716522</v>
      </c>
      <c r="AL56" s="120">
        <v>0.15627191500000001</v>
      </c>
      <c r="AM56" s="120">
        <v>-0.182645642</v>
      </c>
      <c r="AN56" s="120">
        <v>-0.22768126799999999</v>
      </c>
      <c r="AO56" s="120">
        <v>0.27159713499999999</v>
      </c>
      <c r="AP56" s="120">
        <v>-0.310551623</v>
      </c>
      <c r="AQ56" s="120">
        <v>0.31790307979999999</v>
      </c>
      <c r="AR56" s="120">
        <v>-0.358373526</v>
      </c>
      <c r="AS56" s="120">
        <v>0.54285446520000002</v>
      </c>
      <c r="AT56" s="120">
        <v>-0.32413992800000002</v>
      </c>
      <c r="AU56" s="120">
        <v>-0.70429311900000002</v>
      </c>
      <c r="AV56" s="120">
        <v>-0.33814682800000001</v>
      </c>
      <c r="AW56" s="120">
        <v>-0.58798061800000001</v>
      </c>
      <c r="AX56" s="120">
        <v>0.60313522809999998</v>
      </c>
      <c r="AY56" s="120">
        <v>-0.38127874899999997</v>
      </c>
      <c r="AZ56" s="120">
        <v>0.63573246999999999</v>
      </c>
      <c r="BA56" s="120">
        <v>1</v>
      </c>
      <c r="BB56" s="120">
        <v>0.58972558429999999</v>
      </c>
      <c r="BC56" s="120">
        <v>0.43170534919999998</v>
      </c>
      <c r="BD56" s="120">
        <v>0.32227047930000002</v>
      </c>
      <c r="BE56" s="120">
        <v>0.1003363495</v>
      </c>
      <c r="BF56" s="120">
        <v>-0.677613668</v>
      </c>
      <c r="BG56" s="120">
        <v>-0.64647368400000005</v>
      </c>
      <c r="BH56" s="120">
        <v>-0.36829427799999997</v>
      </c>
      <c r="BI56" s="120">
        <v>-0.57511193999999999</v>
      </c>
      <c r="BJ56" s="120">
        <v>0.66920287519999999</v>
      </c>
      <c r="BK56" s="120">
        <v>-0.66914661099999995</v>
      </c>
      <c r="BL56" s="120">
        <v>-0.53201831799999999</v>
      </c>
      <c r="BM56" s="120">
        <v>0.29404210590000002</v>
      </c>
      <c r="BN56" s="120">
        <v>-0.51560247800000003</v>
      </c>
      <c r="BO56" s="120">
        <v>-0.33026720999999998</v>
      </c>
      <c r="BP56" s="120">
        <v>0.25825636870000002</v>
      </c>
      <c r="BQ56" s="120">
        <v>-0.182397689</v>
      </c>
      <c r="BR56" s="120">
        <v>-0.42374854299999998</v>
      </c>
      <c r="BS56" s="120">
        <v>0.18595731709999999</v>
      </c>
      <c r="BT56" s="120">
        <v>0.25825636870000002</v>
      </c>
      <c r="BU56" s="120">
        <v>-0.25469131699999997</v>
      </c>
    </row>
    <row r="57" spans="1:73" s="121" customFormat="1" hidden="1" x14ac:dyDescent="0.3">
      <c r="A57" s="120" t="s">
        <v>388</v>
      </c>
      <c r="B57" s="120" t="s">
        <v>237</v>
      </c>
      <c r="C57" s="120">
        <v>-6.4671964999999998E-2</v>
      </c>
      <c r="D57" s="120">
        <v>0.14420763710000001</v>
      </c>
      <c r="E57" s="120">
        <v>-0.4410502</v>
      </c>
      <c r="F57" s="120">
        <v>2.3247276800000001E-2</v>
      </c>
      <c r="G57" s="120">
        <v>0.2309263305</v>
      </c>
      <c r="H57" s="120">
        <v>-0.404897387</v>
      </c>
      <c r="I57" s="120">
        <v>1.0360306E-2</v>
      </c>
      <c r="J57" s="120">
        <v>0.20606323560000001</v>
      </c>
      <c r="K57" s="120">
        <v>-0.17518578700000001</v>
      </c>
      <c r="L57" s="120">
        <v>9.4936945199999997E-2</v>
      </c>
      <c r="M57" s="120">
        <v>0.10399427460000001</v>
      </c>
      <c r="N57" s="120">
        <v>-0.4039315</v>
      </c>
      <c r="O57" s="120">
        <v>0.27157355300000002</v>
      </c>
      <c r="P57" s="120">
        <v>-0.214752368</v>
      </c>
      <c r="Q57" s="120">
        <v>9.3702013599999995E-2</v>
      </c>
      <c r="R57" s="120">
        <v>-3.6763235999999998E-2</v>
      </c>
      <c r="S57" s="120">
        <v>-2.6500553E-2</v>
      </c>
      <c r="T57" s="120">
        <v>-8.6558199999999998E-3</v>
      </c>
      <c r="U57" s="120">
        <v>-8.6897982999999998E-2</v>
      </c>
      <c r="V57" s="120">
        <v>-0.34664935899999999</v>
      </c>
      <c r="W57" s="120">
        <v>0.2365733719</v>
      </c>
      <c r="X57" s="120">
        <v>0.36340261600000001</v>
      </c>
      <c r="Y57" s="120">
        <v>-0.34550613699999999</v>
      </c>
      <c r="Z57" s="120">
        <v>-0.10696987600000001</v>
      </c>
      <c r="AA57" s="120">
        <v>-8.8631399E-2</v>
      </c>
      <c r="AB57" s="120">
        <v>-0.44806628199999998</v>
      </c>
      <c r="AC57" s="120">
        <v>-0.61958997400000004</v>
      </c>
      <c r="AD57" s="120">
        <v>0.60743625170000004</v>
      </c>
      <c r="AE57" s="120">
        <v>0.17954054259999999</v>
      </c>
      <c r="AF57" s="120">
        <v>0.41282539670000001</v>
      </c>
      <c r="AG57" s="120">
        <v>-0.13963930399999999</v>
      </c>
      <c r="AH57" s="120">
        <v>-0.20741627200000001</v>
      </c>
      <c r="AI57" s="120">
        <v>-0.31724178800000002</v>
      </c>
      <c r="AJ57" s="120">
        <v>-0.26170457899999999</v>
      </c>
      <c r="AK57" s="120">
        <v>-5.4862069999999999E-2</v>
      </c>
      <c r="AL57" s="120">
        <v>0.52428891330000005</v>
      </c>
      <c r="AM57" s="120">
        <v>0.25913647519999999</v>
      </c>
      <c r="AN57" s="120">
        <v>-0.301031667</v>
      </c>
      <c r="AO57" s="120">
        <v>-0.166787088</v>
      </c>
      <c r="AP57" s="120">
        <v>7.4450674600000002E-2</v>
      </c>
      <c r="AQ57" s="120">
        <v>-8.1290421000000002E-2</v>
      </c>
      <c r="AR57" s="120">
        <v>0.1151720327</v>
      </c>
      <c r="AS57" s="120">
        <v>4.8856834299999999E-2</v>
      </c>
      <c r="AT57" s="120">
        <v>5.35519572E-2</v>
      </c>
      <c r="AU57" s="120">
        <v>-0.34597044100000002</v>
      </c>
      <c r="AV57" s="120">
        <v>-0.109425696</v>
      </c>
      <c r="AW57" s="120">
        <v>-0.26020696700000001</v>
      </c>
      <c r="AX57" s="120">
        <v>0.16607097139999999</v>
      </c>
      <c r="AY57" s="120">
        <v>-5.6619285999999998E-2</v>
      </c>
      <c r="AZ57" s="120">
        <v>0.3174168631</v>
      </c>
      <c r="BA57" s="120">
        <v>0.58972558429999999</v>
      </c>
      <c r="BB57" s="120">
        <v>1</v>
      </c>
      <c r="BC57" s="120">
        <v>0.22317361529999999</v>
      </c>
      <c r="BD57" s="120">
        <v>0.12554594220000001</v>
      </c>
      <c r="BE57" s="120">
        <v>8.9422458699999999E-2</v>
      </c>
      <c r="BF57" s="120">
        <v>-0.40316498099999998</v>
      </c>
      <c r="BG57" s="120">
        <v>-0.57333875400000001</v>
      </c>
      <c r="BH57" s="120">
        <v>-0.438699479</v>
      </c>
      <c r="BI57" s="120">
        <v>-0.46090532000000001</v>
      </c>
      <c r="BJ57" s="120">
        <v>0.49882328749999999</v>
      </c>
      <c r="BK57" s="120">
        <v>-0.49872719300000001</v>
      </c>
      <c r="BL57" s="120">
        <v>-0.542738885</v>
      </c>
      <c r="BM57" s="120">
        <v>0.57137360010000005</v>
      </c>
      <c r="BN57" s="120">
        <v>-0.55987696799999997</v>
      </c>
      <c r="BO57" s="120">
        <v>-0.24673994299999999</v>
      </c>
      <c r="BP57" s="120">
        <v>-7.5240788000000003E-2</v>
      </c>
      <c r="BQ57" s="120">
        <v>-9.8659950000000007E-3</v>
      </c>
      <c r="BR57" s="120">
        <v>-0.32411995900000001</v>
      </c>
      <c r="BS57" s="120">
        <v>0.54954907500000005</v>
      </c>
      <c r="BT57" s="120">
        <v>-7.5240788000000003E-2</v>
      </c>
      <c r="BU57" s="120">
        <v>7.10005742E-2</v>
      </c>
    </row>
    <row r="58" spans="1:73" s="121" customFormat="1" hidden="1" x14ac:dyDescent="0.3">
      <c r="A58" s="120" t="s">
        <v>388</v>
      </c>
      <c r="B58" s="120" t="s">
        <v>238</v>
      </c>
      <c r="C58" s="120">
        <v>-0.123291543</v>
      </c>
      <c r="D58" s="120">
        <v>-0.13189914999999999</v>
      </c>
      <c r="E58" s="120">
        <v>-9.5083387000000005E-2</v>
      </c>
      <c r="F58" s="120">
        <v>0.13104616159999999</v>
      </c>
      <c r="G58" s="120">
        <v>7.1322148000000002E-2</v>
      </c>
      <c r="H58" s="120">
        <v>4.0645049099999997E-2</v>
      </c>
      <c r="I58" s="120">
        <v>0.3578628922</v>
      </c>
      <c r="J58" s="120">
        <v>-0.31618107200000001</v>
      </c>
      <c r="K58" s="120">
        <v>0.16599320510000001</v>
      </c>
      <c r="L58" s="120">
        <v>0.18572258780000001</v>
      </c>
      <c r="M58" s="120">
        <v>0.12884223519999999</v>
      </c>
      <c r="N58" s="120">
        <v>0.13130037559999999</v>
      </c>
      <c r="O58" s="120">
        <v>-0.18558492400000001</v>
      </c>
      <c r="P58" s="120">
        <v>4.1148756000000002E-2</v>
      </c>
      <c r="Q58" s="120">
        <v>0.1860504469</v>
      </c>
      <c r="R58" s="120">
        <v>-0.35653144199999998</v>
      </c>
      <c r="S58" s="120">
        <v>0.16372751299999999</v>
      </c>
      <c r="T58" s="120">
        <v>-0.16566552100000001</v>
      </c>
      <c r="U58" s="120">
        <v>0.22550372399999999</v>
      </c>
      <c r="V58" s="120">
        <v>-0.143017275</v>
      </c>
      <c r="W58" s="120">
        <v>-5.4822279999999996E-3</v>
      </c>
      <c r="X58" s="120">
        <v>0.17455488259999999</v>
      </c>
      <c r="Y58" s="120">
        <v>-0.437876712</v>
      </c>
      <c r="Z58" s="120">
        <v>-7.7678039000000004E-2</v>
      </c>
      <c r="AA58" s="120">
        <v>0.24128997699999999</v>
      </c>
      <c r="AB58" s="120">
        <v>-0.31209628699999997</v>
      </c>
      <c r="AC58" s="120">
        <v>-0.36716223199999998</v>
      </c>
      <c r="AD58" s="120">
        <v>0.37349729329999998</v>
      </c>
      <c r="AE58" s="120">
        <v>-0.102450444</v>
      </c>
      <c r="AF58" s="120">
        <v>-4.8853250000000003E-3</v>
      </c>
      <c r="AG58" s="120">
        <v>-1.7728104000000001E-2</v>
      </c>
      <c r="AH58" s="120">
        <v>0.1382794728</v>
      </c>
      <c r="AI58" s="120">
        <v>9.7620588600000002E-2</v>
      </c>
      <c r="AJ58" s="120">
        <v>9.5878609899999995E-2</v>
      </c>
      <c r="AK58" s="120">
        <v>-5.14253E-4</v>
      </c>
      <c r="AL58" s="120">
        <v>0.20239689999999999</v>
      </c>
      <c r="AM58" s="120">
        <v>0.21768734240000001</v>
      </c>
      <c r="AN58" s="120">
        <v>-0.224710519</v>
      </c>
      <c r="AO58" s="120">
        <v>-0.10067016600000001</v>
      </c>
      <c r="AP58" s="120">
        <v>8.9287672600000006E-2</v>
      </c>
      <c r="AQ58" s="120">
        <v>-7.0016309999999998E-2</v>
      </c>
      <c r="AR58" s="120">
        <v>-9.7450400000000006E-2</v>
      </c>
      <c r="AS58" s="120">
        <v>0.42008713910000001</v>
      </c>
      <c r="AT58" s="120">
        <v>-0.142805026</v>
      </c>
      <c r="AU58" s="120">
        <v>-0.27983423099999999</v>
      </c>
      <c r="AV58" s="120">
        <v>-0.24875117599999999</v>
      </c>
      <c r="AW58" s="120">
        <v>-0.29139564099999998</v>
      </c>
      <c r="AX58" s="120">
        <v>0.285533288</v>
      </c>
      <c r="AY58" s="120">
        <v>4.7029207500000003E-2</v>
      </c>
      <c r="AZ58" s="120">
        <v>0.17747105290000001</v>
      </c>
      <c r="BA58" s="120">
        <v>0.43170534919999998</v>
      </c>
      <c r="BB58" s="120">
        <v>0.22317361529999999</v>
      </c>
      <c r="BC58" s="120">
        <v>1</v>
      </c>
      <c r="BD58" s="120">
        <v>0.16104068390000001</v>
      </c>
      <c r="BE58" s="120">
        <v>-0.235994334</v>
      </c>
      <c r="BF58" s="120">
        <v>-0.33046118299999999</v>
      </c>
      <c r="BG58" s="120">
        <v>-0.32327112000000002</v>
      </c>
      <c r="BH58" s="120">
        <v>-0.28811823800000003</v>
      </c>
      <c r="BI58" s="120">
        <v>-0.13595296200000001</v>
      </c>
      <c r="BJ58" s="120">
        <v>0.1782526344</v>
      </c>
      <c r="BK58" s="120">
        <v>-0.17796352900000001</v>
      </c>
      <c r="BL58" s="120">
        <v>-0.146288003</v>
      </c>
      <c r="BM58" s="120">
        <v>0.1810364293</v>
      </c>
      <c r="BN58" s="120">
        <v>-0.26507658899999997</v>
      </c>
      <c r="BO58" s="120">
        <v>-8.9414936E-2</v>
      </c>
      <c r="BP58" s="120">
        <v>-7.0666745000000003E-2</v>
      </c>
      <c r="BQ58" s="120">
        <v>-6.6288459999999999E-3</v>
      </c>
      <c r="BR58" s="120">
        <v>0.1238337166</v>
      </c>
      <c r="BS58" s="120">
        <v>0.25609839839999998</v>
      </c>
      <c r="BT58" s="120">
        <v>-7.0666745000000003E-2</v>
      </c>
      <c r="BU58" s="120">
        <v>8.2930438499999995E-2</v>
      </c>
    </row>
    <row r="59" spans="1:73" s="121" customFormat="1" hidden="1" x14ac:dyDescent="0.3">
      <c r="A59" s="120" t="s">
        <v>388</v>
      </c>
      <c r="B59" s="120" t="s">
        <v>239</v>
      </c>
      <c r="C59" s="120">
        <v>-0.1184388</v>
      </c>
      <c r="D59" s="120">
        <v>0.19791625139999999</v>
      </c>
      <c r="E59" s="120">
        <v>-0.481582548</v>
      </c>
      <c r="F59" s="120">
        <v>-0.34495808700000002</v>
      </c>
      <c r="G59" s="120">
        <v>-0.29169498999999999</v>
      </c>
      <c r="H59" s="120">
        <v>-0.13975623400000001</v>
      </c>
      <c r="I59" s="120">
        <v>-0.29054002600000001</v>
      </c>
      <c r="J59" s="120">
        <v>0.18724835409999999</v>
      </c>
      <c r="K59" s="120">
        <v>-6.0864874999999999E-2</v>
      </c>
      <c r="L59" s="120">
        <v>2.28325869E-2</v>
      </c>
      <c r="M59" s="120">
        <v>7.2858803499999999E-2</v>
      </c>
      <c r="N59" s="120">
        <v>-0.20635328999999999</v>
      </c>
      <c r="O59" s="120">
        <v>7.9785648900000006E-2</v>
      </c>
      <c r="P59" s="120">
        <v>6.3023603900000003E-2</v>
      </c>
      <c r="Q59" s="120">
        <v>2.1696011800000001E-2</v>
      </c>
      <c r="R59" s="120">
        <v>0.46771996490000001</v>
      </c>
      <c r="S59" s="120">
        <v>0.58146494280000005</v>
      </c>
      <c r="T59" s="120">
        <v>0.24187678609999999</v>
      </c>
      <c r="U59" s="120">
        <v>-0.41344188100000001</v>
      </c>
      <c r="V59" s="120">
        <v>-0.65983153999999999</v>
      </c>
      <c r="W59" s="120">
        <v>0.3119935465</v>
      </c>
      <c r="X59" s="120">
        <v>-0.16353817300000001</v>
      </c>
      <c r="Y59" s="120">
        <v>0.22139804239999999</v>
      </c>
      <c r="Z59" s="120">
        <v>-9.3766549000000005E-2</v>
      </c>
      <c r="AA59" s="120">
        <v>-2.8407516000000001E-2</v>
      </c>
      <c r="AB59" s="120">
        <v>-0.57051401199999996</v>
      </c>
      <c r="AC59" s="120">
        <v>-0.75344119099999995</v>
      </c>
      <c r="AD59" s="120">
        <v>0.74867327900000002</v>
      </c>
      <c r="AE59" s="120">
        <v>0.48315391670000002</v>
      </c>
      <c r="AF59" s="120">
        <v>0.47435332429999999</v>
      </c>
      <c r="AG59" s="120">
        <v>-0.52984328999999997</v>
      </c>
      <c r="AH59" s="120">
        <v>-0.293978399</v>
      </c>
      <c r="AI59" s="120">
        <v>-0.61007009199999995</v>
      </c>
      <c r="AJ59" s="120">
        <v>-0.55399806600000001</v>
      </c>
      <c r="AK59" s="120">
        <v>-0.80402738600000001</v>
      </c>
      <c r="AL59" s="120">
        <v>-5.5037910000000001E-3</v>
      </c>
      <c r="AM59" s="120">
        <v>-0.59467172899999998</v>
      </c>
      <c r="AN59" s="120">
        <v>-0.13942354500000001</v>
      </c>
      <c r="AO59" s="120">
        <v>0.7179803333</v>
      </c>
      <c r="AP59" s="120">
        <v>-0.77506725099999996</v>
      </c>
      <c r="AQ59" s="120">
        <v>0.76349784759999995</v>
      </c>
      <c r="AR59" s="120">
        <v>-0.30618087300000002</v>
      </c>
      <c r="AS59" s="120">
        <v>0.54641012519999999</v>
      </c>
      <c r="AT59" s="120">
        <v>-2.2246854999999999E-2</v>
      </c>
      <c r="AU59" s="120">
        <v>-0.62212772299999997</v>
      </c>
      <c r="AV59" s="120">
        <v>-0.71296453400000004</v>
      </c>
      <c r="AW59" s="120">
        <v>-0.72860836200000001</v>
      </c>
      <c r="AX59" s="120">
        <v>0.55970080089999996</v>
      </c>
      <c r="AY59" s="120">
        <v>-0.63940253800000002</v>
      </c>
      <c r="AZ59" s="120">
        <v>0.68117322270000003</v>
      </c>
      <c r="BA59" s="120">
        <v>0.32227047930000002</v>
      </c>
      <c r="BB59" s="120">
        <v>0.12554594220000001</v>
      </c>
      <c r="BC59" s="120">
        <v>0.16104068390000001</v>
      </c>
      <c r="BD59" s="120">
        <v>1</v>
      </c>
      <c r="BE59" s="120">
        <v>0.66403322929999997</v>
      </c>
      <c r="BF59" s="120">
        <v>-0.73258716199999996</v>
      </c>
      <c r="BG59" s="120">
        <v>-0.70362621000000003</v>
      </c>
      <c r="BH59" s="120">
        <v>-0.15718035399999999</v>
      </c>
      <c r="BI59" s="120">
        <v>-0.75160864299999997</v>
      </c>
      <c r="BJ59" s="120">
        <v>0.81181859759999997</v>
      </c>
      <c r="BK59" s="120">
        <v>-0.81200301200000002</v>
      </c>
      <c r="BL59" s="120">
        <v>-0.53751110800000002</v>
      </c>
      <c r="BM59" s="120">
        <v>-0.16033893199999999</v>
      </c>
      <c r="BN59" s="120">
        <v>-0.36715563499999998</v>
      </c>
      <c r="BO59" s="120">
        <v>-0.52290143099999997</v>
      </c>
      <c r="BP59" s="120">
        <v>0.74305329980000001</v>
      </c>
      <c r="BQ59" s="120">
        <v>-0.54567057200000002</v>
      </c>
      <c r="BR59" s="120">
        <v>-0.34877523599999999</v>
      </c>
      <c r="BS59" s="120">
        <v>-0.24822820700000001</v>
      </c>
      <c r="BT59" s="120">
        <v>0.74305329980000001</v>
      </c>
      <c r="BU59" s="120">
        <v>-0.75185687400000001</v>
      </c>
    </row>
    <row r="60" spans="1:73" s="121" customFormat="1" hidden="1" x14ac:dyDescent="0.3">
      <c r="A60" s="120" t="s">
        <v>388</v>
      </c>
      <c r="B60" s="120" t="s">
        <v>240</v>
      </c>
      <c r="C60" s="120">
        <v>3.6344646000000002E-3</v>
      </c>
      <c r="D60" s="120">
        <v>0.3340532624</v>
      </c>
      <c r="E60" s="120">
        <v>-0.41724626100000001</v>
      </c>
      <c r="F60" s="120">
        <v>-0.35316572899999998</v>
      </c>
      <c r="G60" s="120">
        <v>-0.20211029699999999</v>
      </c>
      <c r="H60" s="120">
        <v>-0.392730036</v>
      </c>
      <c r="I60" s="120">
        <v>-0.469823461</v>
      </c>
      <c r="J60" s="120">
        <v>0.60290543640000005</v>
      </c>
      <c r="K60" s="120">
        <v>-0.26180943699999998</v>
      </c>
      <c r="L60" s="120">
        <v>-0.22469009300000001</v>
      </c>
      <c r="M60" s="120">
        <v>-0.173561202</v>
      </c>
      <c r="N60" s="120">
        <v>-0.50410854699999996</v>
      </c>
      <c r="O60" s="120">
        <v>0.43423487240000003</v>
      </c>
      <c r="P60" s="120">
        <v>-7.5022760999999993E-2</v>
      </c>
      <c r="Q60" s="120">
        <v>-0.22578438300000001</v>
      </c>
      <c r="R60" s="120">
        <v>0.89216138320000005</v>
      </c>
      <c r="S60" s="120">
        <v>0.52793067689999995</v>
      </c>
      <c r="T60" s="120">
        <v>0.21677176679999999</v>
      </c>
      <c r="U60" s="120">
        <v>-0.63996527700000005</v>
      </c>
      <c r="V60" s="120">
        <v>-0.607348687</v>
      </c>
      <c r="W60" s="120">
        <v>0.49119191309999999</v>
      </c>
      <c r="X60" s="120">
        <v>-0.17848428199999999</v>
      </c>
      <c r="Y60" s="120">
        <v>0.54157272229999998</v>
      </c>
      <c r="Z60" s="120">
        <v>9.61947477E-2</v>
      </c>
      <c r="AA60" s="120">
        <v>-0.34361424899999998</v>
      </c>
      <c r="AB60" s="120">
        <v>-0.49823064</v>
      </c>
      <c r="AC60" s="120">
        <v>-0.55502069099999995</v>
      </c>
      <c r="AD60" s="120">
        <v>0.57604063949999995</v>
      </c>
      <c r="AE60" s="120">
        <v>0.60890563779999995</v>
      </c>
      <c r="AF60" s="120">
        <v>0.58158350800000003</v>
      </c>
      <c r="AG60" s="120">
        <v>-0.60867742000000002</v>
      </c>
      <c r="AH60" s="120">
        <v>-0.51262012000000001</v>
      </c>
      <c r="AI60" s="120">
        <v>-0.67692108600000001</v>
      </c>
      <c r="AJ60" s="120">
        <v>-0.66603237500000001</v>
      </c>
      <c r="AK60" s="120">
        <v>-0.69147966699999996</v>
      </c>
      <c r="AL60" s="120">
        <v>-1.1221106E-2</v>
      </c>
      <c r="AM60" s="120">
        <v>-0.64367253000000002</v>
      </c>
      <c r="AN60" s="120">
        <v>-0.146453534</v>
      </c>
      <c r="AO60" s="120">
        <v>0.68913573910000003</v>
      </c>
      <c r="AP60" s="120">
        <v>-0.75827981600000005</v>
      </c>
      <c r="AQ60" s="120">
        <v>0.73173378980000003</v>
      </c>
      <c r="AR60" s="120">
        <v>-0.117171813</v>
      </c>
      <c r="AS60" s="120">
        <v>0.33018766579999997</v>
      </c>
      <c r="AT60" s="120">
        <v>0.1213359762</v>
      </c>
      <c r="AU60" s="120">
        <v>-0.45747820300000003</v>
      </c>
      <c r="AV60" s="120">
        <v>-0.50680404599999995</v>
      </c>
      <c r="AW60" s="120">
        <v>-0.52695475800000002</v>
      </c>
      <c r="AX60" s="120">
        <v>0.33640120400000001</v>
      </c>
      <c r="AY60" s="120">
        <v>-0.66546476799999998</v>
      </c>
      <c r="AZ60" s="120">
        <v>0.61423476519999998</v>
      </c>
      <c r="BA60" s="120">
        <v>0.1003363495</v>
      </c>
      <c r="BB60" s="120">
        <v>8.9422458699999999E-2</v>
      </c>
      <c r="BC60" s="120">
        <v>-0.235994334</v>
      </c>
      <c r="BD60" s="120">
        <v>0.66403322929999997</v>
      </c>
      <c r="BE60" s="120">
        <v>1</v>
      </c>
      <c r="BF60" s="120">
        <v>-0.51883490499999996</v>
      </c>
      <c r="BG60" s="120">
        <v>-0.64287002500000001</v>
      </c>
      <c r="BH60" s="120">
        <v>-0.114370469</v>
      </c>
      <c r="BI60" s="120">
        <v>-0.65403486399999999</v>
      </c>
      <c r="BJ60" s="120">
        <v>0.72776693560000005</v>
      </c>
      <c r="BK60" s="120">
        <v>-0.72733785799999995</v>
      </c>
      <c r="BL60" s="120">
        <v>-0.49837376</v>
      </c>
      <c r="BM60" s="120">
        <v>-5.4149274999999997E-2</v>
      </c>
      <c r="BN60" s="120">
        <v>-0.30359289</v>
      </c>
      <c r="BO60" s="120">
        <v>-0.42912715299999998</v>
      </c>
      <c r="BP60" s="120">
        <v>0.65070612090000002</v>
      </c>
      <c r="BQ60" s="120">
        <v>-0.48815652999999998</v>
      </c>
      <c r="BR60" s="120">
        <v>-0.49307059399999997</v>
      </c>
      <c r="BS60" s="120">
        <v>-0.33086806099999999</v>
      </c>
      <c r="BT60" s="120">
        <v>0.65070612090000002</v>
      </c>
      <c r="BU60" s="120">
        <v>-0.66922237100000004</v>
      </c>
    </row>
    <row r="61" spans="1:73" s="121" customFormat="1" hidden="1" x14ac:dyDescent="0.3">
      <c r="A61" s="120" t="s">
        <v>388</v>
      </c>
      <c r="B61" s="120" t="s">
        <v>241</v>
      </c>
      <c r="C61" s="120">
        <v>0.2698012689</v>
      </c>
      <c r="D61" s="120">
        <v>7.7297907499999999E-2</v>
      </c>
      <c r="E61" s="120">
        <v>0.57376281760000003</v>
      </c>
      <c r="F61" s="120">
        <v>9.7281814100000003E-2</v>
      </c>
      <c r="G61" s="120">
        <v>0.1016131851</v>
      </c>
      <c r="H61" s="120">
        <v>0.2317578609</v>
      </c>
      <c r="I61" s="120">
        <v>0.23062464460000001</v>
      </c>
      <c r="J61" s="120">
        <v>-0.106994929</v>
      </c>
      <c r="K61" s="120">
        <v>-6.5485869000000002E-2</v>
      </c>
      <c r="L61" s="120">
        <v>-0.13975099799999999</v>
      </c>
      <c r="M61" s="120">
        <v>-7.0607814000000005E-2</v>
      </c>
      <c r="N61" s="120">
        <v>0.25951800930000002</v>
      </c>
      <c r="O61" s="120">
        <v>-3.1084546000000001E-2</v>
      </c>
      <c r="P61" s="120">
        <v>-0.109920348</v>
      </c>
      <c r="Q61" s="120">
        <v>-0.138957681</v>
      </c>
      <c r="R61" s="120">
        <v>-0.224189414</v>
      </c>
      <c r="S61" s="120">
        <v>-0.44050706099999998</v>
      </c>
      <c r="T61" s="120">
        <v>0.19516363370000001</v>
      </c>
      <c r="U61" s="120">
        <v>4.9330206600000003E-2</v>
      </c>
      <c r="V61" s="120">
        <v>0.47373576080000002</v>
      </c>
      <c r="W61" s="120">
        <v>-0.25032823799999998</v>
      </c>
      <c r="X61" s="120">
        <v>0.16745963959999999</v>
      </c>
      <c r="Y61" s="120">
        <v>-1.5189553999999999E-2</v>
      </c>
      <c r="Z61" s="120">
        <v>7.1329786800000003E-2</v>
      </c>
      <c r="AA61" s="120">
        <v>-0.19142236500000001</v>
      </c>
      <c r="AB61" s="120">
        <v>0.6433122161</v>
      </c>
      <c r="AC61" s="120">
        <v>0.84790926280000001</v>
      </c>
      <c r="AD61" s="120">
        <v>-0.84141788699999998</v>
      </c>
      <c r="AE61" s="120">
        <v>-0.306373285</v>
      </c>
      <c r="AF61" s="120">
        <v>-0.56421427899999999</v>
      </c>
      <c r="AG61" s="120">
        <v>0.43805010210000001</v>
      </c>
      <c r="AH61" s="120">
        <v>0.1453708869</v>
      </c>
      <c r="AI61" s="120">
        <v>0.5096838588</v>
      </c>
      <c r="AJ61" s="120">
        <v>0.41951583869999998</v>
      </c>
      <c r="AK61" s="120">
        <v>0.69351267039999998</v>
      </c>
      <c r="AL61" s="120">
        <v>-2.4860996E-2</v>
      </c>
      <c r="AM61" s="120">
        <v>0.54592019920000001</v>
      </c>
      <c r="AN61" s="120">
        <v>0.1204833624</v>
      </c>
      <c r="AO61" s="120">
        <v>-0.65145029399999999</v>
      </c>
      <c r="AP61" s="120">
        <v>0.68994399029999998</v>
      </c>
      <c r="AQ61" s="120">
        <v>-0.69823397799999998</v>
      </c>
      <c r="AR61" s="120">
        <v>0.51620707050000003</v>
      </c>
      <c r="AS61" s="120">
        <v>-0.70492021299999996</v>
      </c>
      <c r="AT61" s="120">
        <v>0.33924124649999998</v>
      </c>
      <c r="AU61" s="120">
        <v>0.86927072400000005</v>
      </c>
      <c r="AV61" s="120">
        <v>0.66665908409999997</v>
      </c>
      <c r="AW61" s="120">
        <v>0.85162176369999998</v>
      </c>
      <c r="AX61" s="120">
        <v>-0.807446636</v>
      </c>
      <c r="AY61" s="120">
        <v>0.65978884289999995</v>
      </c>
      <c r="AZ61" s="120">
        <v>-0.86759184199999995</v>
      </c>
      <c r="BA61" s="120">
        <v>-0.677613668</v>
      </c>
      <c r="BB61" s="120">
        <v>-0.40316498099999998</v>
      </c>
      <c r="BC61" s="120">
        <v>-0.33046118299999999</v>
      </c>
      <c r="BD61" s="120">
        <v>-0.73258716199999996</v>
      </c>
      <c r="BE61" s="120">
        <v>-0.51883490499999996</v>
      </c>
      <c r="BF61" s="120">
        <v>1</v>
      </c>
      <c r="BG61" s="120">
        <v>0.71007100629999997</v>
      </c>
      <c r="BH61" s="120">
        <v>0.17917850590000001</v>
      </c>
      <c r="BI61" s="120">
        <v>0.68988872209999996</v>
      </c>
      <c r="BJ61" s="120">
        <v>-0.88404651700000003</v>
      </c>
      <c r="BK61" s="120">
        <v>0.88399937770000003</v>
      </c>
      <c r="BL61" s="120">
        <v>0.61904627229999998</v>
      </c>
      <c r="BM61" s="120">
        <v>-4.5565928999999998E-2</v>
      </c>
      <c r="BN61" s="120">
        <v>0.40100249090000001</v>
      </c>
      <c r="BO61" s="120">
        <v>0.56605018650000005</v>
      </c>
      <c r="BP61" s="120">
        <v>-0.67423922700000005</v>
      </c>
      <c r="BQ61" s="120">
        <v>0.5237368188</v>
      </c>
      <c r="BR61" s="120">
        <v>0.57113963869999995</v>
      </c>
      <c r="BS61" s="120">
        <v>4.5606679300000001E-2</v>
      </c>
      <c r="BT61" s="120">
        <v>-0.67423922700000005</v>
      </c>
      <c r="BU61" s="120">
        <v>0.67022250029999997</v>
      </c>
    </row>
    <row r="62" spans="1:73" s="121" customFormat="1" hidden="1" x14ac:dyDescent="0.3">
      <c r="A62" s="120" t="s">
        <v>388</v>
      </c>
      <c r="B62" s="120" t="s">
        <v>242</v>
      </c>
      <c r="C62" s="120">
        <v>3.0516228999999998E-3</v>
      </c>
      <c r="D62" s="120">
        <v>-0.30089296100000001</v>
      </c>
      <c r="E62" s="120">
        <v>0.57819042909999996</v>
      </c>
      <c r="F62" s="120">
        <v>0.17900338830000001</v>
      </c>
      <c r="G62" s="120">
        <v>-3.5889628999999999E-2</v>
      </c>
      <c r="H62" s="120">
        <v>0.40319987260000001</v>
      </c>
      <c r="I62" s="120">
        <v>0.21401671010000001</v>
      </c>
      <c r="J62" s="120">
        <v>-0.350374028</v>
      </c>
      <c r="K62" s="120">
        <v>0.15219016439999999</v>
      </c>
      <c r="L62" s="120">
        <v>1.2730830199999999E-2</v>
      </c>
      <c r="M62" s="120">
        <v>1.5767696599999999E-2</v>
      </c>
      <c r="N62" s="120">
        <v>0.44705480930000002</v>
      </c>
      <c r="O62" s="120">
        <v>-0.30028727399999999</v>
      </c>
      <c r="P62" s="120">
        <v>9.05201219E-2</v>
      </c>
      <c r="Q62" s="120">
        <v>1.4817343199999999E-2</v>
      </c>
      <c r="R62" s="120">
        <v>-0.433943405</v>
      </c>
      <c r="S62" s="120">
        <v>-0.49406039499999999</v>
      </c>
      <c r="T62" s="120">
        <v>-0.117304698</v>
      </c>
      <c r="U62" s="120">
        <v>0.42935595859999998</v>
      </c>
      <c r="V62" s="120">
        <v>0.71160910190000004</v>
      </c>
      <c r="W62" s="120">
        <v>-0.48849748999999998</v>
      </c>
      <c r="X62" s="120">
        <v>-0.121115669</v>
      </c>
      <c r="Y62" s="120">
        <v>1.39512661E-2</v>
      </c>
      <c r="Z62" s="120">
        <v>5.9444311E-2</v>
      </c>
      <c r="AA62" s="120">
        <v>0.13450087090000001</v>
      </c>
      <c r="AB62" s="120">
        <v>0.7880148105</v>
      </c>
      <c r="AC62" s="120">
        <v>0.90031862389999995</v>
      </c>
      <c r="AD62" s="120">
        <v>-0.92694578100000002</v>
      </c>
      <c r="AE62" s="120">
        <v>-0.51636758699999996</v>
      </c>
      <c r="AF62" s="120">
        <v>-0.549862293</v>
      </c>
      <c r="AG62" s="120">
        <v>0.59423949379999996</v>
      </c>
      <c r="AH62" s="120">
        <v>0.40030498209999998</v>
      </c>
      <c r="AI62" s="120">
        <v>0.58202023420000004</v>
      </c>
      <c r="AJ62" s="120">
        <v>0.56997743950000002</v>
      </c>
      <c r="AK62" s="120">
        <v>0.59630269170000005</v>
      </c>
      <c r="AL62" s="120">
        <v>-0.260423352</v>
      </c>
      <c r="AM62" s="120">
        <v>0.30392630809999999</v>
      </c>
      <c r="AN62" s="120">
        <v>0.4334711987</v>
      </c>
      <c r="AO62" s="120">
        <v>-0.46594954900000002</v>
      </c>
      <c r="AP62" s="120">
        <v>0.56160179990000003</v>
      </c>
      <c r="AQ62" s="120">
        <v>-0.54398174499999996</v>
      </c>
      <c r="AR62" s="120">
        <v>0.1013712908</v>
      </c>
      <c r="AS62" s="120">
        <v>-0.56516626299999995</v>
      </c>
      <c r="AT62" s="120">
        <v>-2.8743557999999999E-2</v>
      </c>
      <c r="AU62" s="120">
        <v>0.67635958409999997</v>
      </c>
      <c r="AV62" s="120">
        <v>0.63152764289999996</v>
      </c>
      <c r="AW62" s="120">
        <v>0.71960429000000004</v>
      </c>
      <c r="AX62" s="120">
        <v>-0.52625027499999999</v>
      </c>
      <c r="AY62" s="120">
        <v>0.4923456658</v>
      </c>
      <c r="AZ62" s="120">
        <v>-0.77094703200000003</v>
      </c>
      <c r="BA62" s="120">
        <v>-0.64647368400000005</v>
      </c>
      <c r="BB62" s="120">
        <v>-0.57333875400000001</v>
      </c>
      <c r="BC62" s="120">
        <v>-0.32327112000000002</v>
      </c>
      <c r="BD62" s="120">
        <v>-0.70362621000000003</v>
      </c>
      <c r="BE62" s="120">
        <v>-0.64287002500000001</v>
      </c>
      <c r="BF62" s="120">
        <v>0.71007100629999997</v>
      </c>
      <c r="BG62" s="120">
        <v>1</v>
      </c>
      <c r="BH62" s="120">
        <v>0.48089353070000002</v>
      </c>
      <c r="BI62" s="120">
        <v>0.78584284520000003</v>
      </c>
      <c r="BJ62" s="120">
        <v>-0.90582588100000005</v>
      </c>
      <c r="BK62" s="120">
        <v>0.90608217869999996</v>
      </c>
      <c r="BL62" s="120">
        <v>0.70656213030000004</v>
      </c>
      <c r="BM62" s="120">
        <v>-0.31681499699999999</v>
      </c>
      <c r="BN62" s="120">
        <v>0.7123315778</v>
      </c>
      <c r="BO62" s="120">
        <v>0.42909450609999999</v>
      </c>
      <c r="BP62" s="120">
        <v>-0.41430894800000001</v>
      </c>
      <c r="BQ62" s="120">
        <v>0.32025677870000002</v>
      </c>
      <c r="BR62" s="120">
        <v>0.47914235970000002</v>
      </c>
      <c r="BS62" s="120">
        <v>-7.6223375999999995E-2</v>
      </c>
      <c r="BT62" s="120">
        <v>-0.41430894800000001</v>
      </c>
      <c r="BU62" s="120">
        <v>0.42702158270000001</v>
      </c>
    </row>
    <row r="63" spans="1:73" s="121" customFormat="1" hidden="1" x14ac:dyDescent="0.3">
      <c r="A63" s="120" t="s">
        <v>388</v>
      </c>
      <c r="B63" s="120" t="s">
        <v>243</v>
      </c>
      <c r="C63" s="120">
        <v>-9.5113376999999999E-2</v>
      </c>
      <c r="D63" s="120">
        <v>-0.20761817499999999</v>
      </c>
      <c r="E63" s="120">
        <v>6.7735799299999996E-2</v>
      </c>
      <c r="F63" s="120">
        <v>-5.4802030000000002E-2</v>
      </c>
      <c r="G63" s="120">
        <v>-0.26242226899999999</v>
      </c>
      <c r="H63" s="120">
        <v>0.31194273360000002</v>
      </c>
      <c r="I63" s="120">
        <v>-4.9540958000000003E-2</v>
      </c>
      <c r="J63" s="120">
        <v>-0.19244423499999999</v>
      </c>
      <c r="K63" s="120">
        <v>0.2730136735</v>
      </c>
      <c r="L63" s="120">
        <v>-5.8594377000000003E-2</v>
      </c>
      <c r="M63" s="120">
        <v>-7.5359479999999998E-3</v>
      </c>
      <c r="N63" s="120">
        <v>0.30877338399999998</v>
      </c>
      <c r="O63" s="120">
        <v>-0.290281014</v>
      </c>
      <c r="P63" s="120">
        <v>0.3403873751</v>
      </c>
      <c r="Q63" s="120">
        <v>-6.0021420999999998E-2</v>
      </c>
      <c r="R63" s="120">
        <v>-7.7487586999999997E-2</v>
      </c>
      <c r="S63" s="120">
        <v>-0.16992797700000001</v>
      </c>
      <c r="T63" s="120">
        <v>-0.11635413999999999</v>
      </c>
      <c r="U63" s="120">
        <v>0.25051251159999999</v>
      </c>
      <c r="V63" s="120">
        <v>0.33407495710000001</v>
      </c>
      <c r="W63" s="120">
        <v>-0.30485492800000003</v>
      </c>
      <c r="X63" s="120">
        <v>-0.39912445200000002</v>
      </c>
      <c r="Y63" s="120">
        <v>0.19890846509999999</v>
      </c>
      <c r="Z63" s="120">
        <v>6.7782511399999995E-2</v>
      </c>
      <c r="AA63" s="120">
        <v>0.2859046026</v>
      </c>
      <c r="AB63" s="120">
        <v>0.42649959669999998</v>
      </c>
      <c r="AC63" s="120">
        <v>0.39819365649999999</v>
      </c>
      <c r="AD63" s="120">
        <v>-0.43559069700000003</v>
      </c>
      <c r="AE63" s="120">
        <v>-0.252870229</v>
      </c>
      <c r="AF63" s="120">
        <v>-0.178220826</v>
      </c>
      <c r="AG63" s="120">
        <v>0.29812517500000002</v>
      </c>
      <c r="AH63" s="120">
        <v>0.31444649029999999</v>
      </c>
      <c r="AI63" s="120">
        <v>0.118239186</v>
      </c>
      <c r="AJ63" s="120">
        <v>0.21369282849999999</v>
      </c>
      <c r="AK63" s="120">
        <v>3.7100512199999998E-2</v>
      </c>
      <c r="AL63" s="120">
        <v>-0.36970104500000001</v>
      </c>
      <c r="AM63" s="120">
        <v>-0.20987255299999999</v>
      </c>
      <c r="AN63" s="120">
        <v>0.28865038370000001</v>
      </c>
      <c r="AO63" s="120">
        <v>0.1319282567</v>
      </c>
      <c r="AP63" s="120">
        <v>-5.3296194999999998E-2</v>
      </c>
      <c r="AQ63" s="120">
        <v>7.2568412999999998E-2</v>
      </c>
      <c r="AR63" s="120">
        <v>-0.167174085</v>
      </c>
      <c r="AS63" s="120">
        <v>-0.17609169899999999</v>
      </c>
      <c r="AT63" s="120">
        <v>-9.4113997000000005E-2</v>
      </c>
      <c r="AU63" s="120">
        <v>0.1125877562</v>
      </c>
      <c r="AV63" s="120">
        <v>5.8186300400000002E-2</v>
      </c>
      <c r="AW63" s="120">
        <v>9.6080173000000005E-2</v>
      </c>
      <c r="AX63" s="120">
        <v>-2.6618138E-2</v>
      </c>
      <c r="AY63" s="120">
        <v>-2.7715976E-2</v>
      </c>
      <c r="AZ63" s="120">
        <v>-0.172174564</v>
      </c>
      <c r="BA63" s="120">
        <v>-0.36829427799999997</v>
      </c>
      <c r="BB63" s="120">
        <v>-0.438699479</v>
      </c>
      <c r="BC63" s="120">
        <v>-0.28811823800000003</v>
      </c>
      <c r="BD63" s="120">
        <v>-0.15718035399999999</v>
      </c>
      <c r="BE63" s="120">
        <v>-0.114370469</v>
      </c>
      <c r="BF63" s="120">
        <v>0.17917850590000001</v>
      </c>
      <c r="BG63" s="120">
        <v>0.48089353070000002</v>
      </c>
      <c r="BH63" s="120">
        <v>1</v>
      </c>
      <c r="BI63" s="120">
        <v>0.20854993550000001</v>
      </c>
      <c r="BJ63" s="120">
        <v>-0.30448339200000002</v>
      </c>
      <c r="BK63" s="120">
        <v>0.30507120970000001</v>
      </c>
      <c r="BL63" s="120">
        <v>0.2680120573</v>
      </c>
      <c r="BM63" s="120">
        <v>-0.33846916999999999</v>
      </c>
      <c r="BN63" s="120">
        <v>0.44446871389999998</v>
      </c>
      <c r="BO63" s="120">
        <v>7.7062427599999997E-2</v>
      </c>
      <c r="BP63" s="120">
        <v>0.15268497889999999</v>
      </c>
      <c r="BQ63" s="120">
        <v>-0.13129089299999999</v>
      </c>
      <c r="BR63" s="120">
        <v>6.4259403699999995E-2</v>
      </c>
      <c r="BS63" s="120">
        <v>-0.26258501200000001</v>
      </c>
      <c r="BT63" s="120">
        <v>0.15268497889999999</v>
      </c>
      <c r="BU63" s="120">
        <v>-0.140595571</v>
      </c>
    </row>
    <row r="64" spans="1:73" s="121" customFormat="1" hidden="1" x14ac:dyDescent="0.3">
      <c r="A64" s="120" t="s">
        <v>388</v>
      </c>
      <c r="B64" s="120" t="s">
        <v>244</v>
      </c>
      <c r="C64" s="120">
        <v>0.1110112591</v>
      </c>
      <c r="D64" s="120">
        <v>-0.26715765499999999</v>
      </c>
      <c r="E64" s="120">
        <v>0.54312720640000001</v>
      </c>
      <c r="F64" s="120">
        <v>0.3522561213</v>
      </c>
      <c r="G64" s="120">
        <v>0.2192400142</v>
      </c>
      <c r="H64" s="120">
        <v>0.38297708409999998</v>
      </c>
      <c r="I64" s="120">
        <v>0.37541375069999999</v>
      </c>
      <c r="J64" s="120">
        <v>-0.35566967199999999</v>
      </c>
      <c r="K64" s="120">
        <v>2.5986240000000001E-2</v>
      </c>
      <c r="L64" s="120">
        <v>-4.22743E-4</v>
      </c>
      <c r="M64" s="120">
        <v>-5.2401414E-2</v>
      </c>
      <c r="N64" s="120">
        <v>0.45050739169999998</v>
      </c>
      <c r="O64" s="120">
        <v>-0.226656786</v>
      </c>
      <c r="P64" s="120">
        <v>-6.8359837000000007E-2</v>
      </c>
      <c r="Q64" s="120">
        <v>2.0109589999999999E-4</v>
      </c>
      <c r="R64" s="120">
        <v>-0.42213809600000002</v>
      </c>
      <c r="S64" s="120">
        <v>-0.46574341600000002</v>
      </c>
      <c r="T64" s="120">
        <v>-0.169347736</v>
      </c>
      <c r="U64" s="120">
        <v>0.39188530269999999</v>
      </c>
      <c r="V64" s="120">
        <v>0.74977634719999997</v>
      </c>
      <c r="W64" s="120">
        <v>-0.39551487600000002</v>
      </c>
      <c r="X64" s="120">
        <v>-2.6963252E-2</v>
      </c>
      <c r="Y64" s="120">
        <v>1.45986908E-2</v>
      </c>
      <c r="Z64" s="120">
        <v>0.1139574223</v>
      </c>
      <c r="AA64" s="120">
        <v>1.7652952199999999E-2</v>
      </c>
      <c r="AB64" s="120">
        <v>0.55347423399999995</v>
      </c>
      <c r="AC64" s="120">
        <v>0.84666103010000004</v>
      </c>
      <c r="AD64" s="120">
        <v>-0.81259461399999999</v>
      </c>
      <c r="AE64" s="120">
        <v>-0.58993729399999995</v>
      </c>
      <c r="AF64" s="120">
        <v>-0.69590518800000001</v>
      </c>
      <c r="AG64" s="120">
        <v>0.58896561179999996</v>
      </c>
      <c r="AH64" s="120">
        <v>0.43776605060000001</v>
      </c>
      <c r="AI64" s="120">
        <v>0.78269087800000003</v>
      </c>
      <c r="AJ64" s="120">
        <v>0.70609516080000001</v>
      </c>
      <c r="AK64" s="120">
        <v>0.73487049609999999</v>
      </c>
      <c r="AL64" s="120">
        <v>-9.6239934999999999E-2</v>
      </c>
      <c r="AM64" s="120">
        <v>0.49585775830000001</v>
      </c>
      <c r="AN64" s="120">
        <v>0.23452974639999999</v>
      </c>
      <c r="AO64" s="120">
        <v>-0.62881620199999999</v>
      </c>
      <c r="AP64" s="120">
        <v>0.70205421720000005</v>
      </c>
      <c r="AQ64" s="120">
        <v>-0.68724450000000004</v>
      </c>
      <c r="AR64" s="120">
        <v>0.207917456</v>
      </c>
      <c r="AS64" s="120">
        <v>-0.51086681099999998</v>
      </c>
      <c r="AT64" s="120">
        <v>-2.8711797000000001E-2</v>
      </c>
      <c r="AU64" s="120">
        <v>0.67630715730000002</v>
      </c>
      <c r="AV64" s="120">
        <v>0.65803657770000001</v>
      </c>
      <c r="AW64" s="120">
        <v>0.73296144860000001</v>
      </c>
      <c r="AX64" s="120">
        <v>-0.53589831600000004</v>
      </c>
      <c r="AY64" s="120">
        <v>0.62506220000000001</v>
      </c>
      <c r="AZ64" s="120">
        <v>-0.80686277100000003</v>
      </c>
      <c r="BA64" s="120">
        <v>-0.57511193999999999</v>
      </c>
      <c r="BB64" s="120">
        <v>-0.46090532000000001</v>
      </c>
      <c r="BC64" s="120">
        <v>-0.13595296200000001</v>
      </c>
      <c r="BD64" s="120">
        <v>-0.75160864299999997</v>
      </c>
      <c r="BE64" s="120">
        <v>-0.65403486399999999</v>
      </c>
      <c r="BF64" s="120">
        <v>0.68988872209999996</v>
      </c>
      <c r="BG64" s="120">
        <v>0.78584284520000003</v>
      </c>
      <c r="BH64" s="120">
        <v>0.20854993550000001</v>
      </c>
      <c r="BI64" s="120">
        <v>1</v>
      </c>
      <c r="BJ64" s="120">
        <v>-0.89774067400000002</v>
      </c>
      <c r="BK64" s="120">
        <v>0.89759803189999998</v>
      </c>
      <c r="BL64" s="120">
        <v>0.69111603730000004</v>
      </c>
      <c r="BM64" s="120">
        <v>-2.5519210000000001E-2</v>
      </c>
      <c r="BN64" s="120">
        <v>0.54584171199999998</v>
      </c>
      <c r="BO64" s="120">
        <v>0.61042390830000004</v>
      </c>
      <c r="BP64" s="120">
        <v>-0.69637507499999995</v>
      </c>
      <c r="BQ64" s="120">
        <v>0.48602366139999997</v>
      </c>
      <c r="BR64" s="120">
        <v>0.55614373449999999</v>
      </c>
      <c r="BS64" s="120">
        <v>5.2159223999999997E-2</v>
      </c>
      <c r="BT64" s="120">
        <v>-0.69637507499999995</v>
      </c>
      <c r="BU64" s="120">
        <v>0.70691956789999999</v>
      </c>
    </row>
    <row r="65" spans="1:73" ht="15" thickBot="1" x14ac:dyDescent="0.35">
      <c r="A65" s="119" t="s">
        <v>388</v>
      </c>
      <c r="B65" s="119" t="s">
        <v>245</v>
      </c>
      <c r="C65" s="119">
        <v>-0.14303770599999999</v>
      </c>
      <c r="D65" s="119">
        <v>0.1859965345</v>
      </c>
      <c r="E65" s="119">
        <v>-0.64671885100000004</v>
      </c>
      <c r="F65" s="119">
        <v>-0.231154259</v>
      </c>
      <c r="G65" s="119">
        <v>-0.10472714399999999</v>
      </c>
      <c r="H65" s="119">
        <v>-0.40093949600000001</v>
      </c>
      <c r="I65" s="119">
        <v>-0.36457533600000003</v>
      </c>
      <c r="J65" s="119">
        <v>0.35150785940000001</v>
      </c>
      <c r="K65" s="119">
        <v>-6.2531963999999995E-2</v>
      </c>
      <c r="L65" s="119">
        <v>3.2834828900000002E-2</v>
      </c>
      <c r="M65" s="119">
        <v>2.4090271900000002E-2</v>
      </c>
      <c r="N65" s="119">
        <v>-0.46469543000000002</v>
      </c>
      <c r="O65" s="119">
        <v>0.23714014520000001</v>
      </c>
      <c r="P65" s="119">
        <v>2.67500694E-2</v>
      </c>
      <c r="Q65" s="119">
        <v>3.1522040600000002E-2</v>
      </c>
      <c r="R65" s="120">
        <v>0.46305281720000002</v>
      </c>
      <c r="S65" s="120">
        <v>0.51579065899999998</v>
      </c>
      <c r="T65" s="120">
        <v>3.07626212E-2</v>
      </c>
      <c r="U65" s="120">
        <v>-0.346763298</v>
      </c>
      <c r="V65" s="120">
        <v>-0.70022834</v>
      </c>
      <c r="W65" s="120">
        <v>0.42953602769999999</v>
      </c>
      <c r="X65" s="119">
        <v>-5.4936255000000003E-2</v>
      </c>
      <c r="Y65" s="119">
        <v>7.1141119500000002E-2</v>
      </c>
      <c r="Z65" s="119">
        <v>-7.2213043000000005E-2</v>
      </c>
      <c r="AA65" s="119">
        <v>-5.8844500000000003E-3</v>
      </c>
      <c r="AB65" s="119">
        <v>-0.72023171200000002</v>
      </c>
      <c r="AC65" s="119">
        <v>-0.93727095000000005</v>
      </c>
      <c r="AD65" s="119">
        <v>0.93353499549999996</v>
      </c>
      <c r="AE65" s="119">
        <v>0.53801405960000004</v>
      </c>
      <c r="AF65" s="119">
        <v>0.68945448740000004</v>
      </c>
      <c r="AG65" s="119">
        <v>-0.61280795899999996</v>
      </c>
      <c r="AH65" s="119">
        <v>-0.38246973299999998</v>
      </c>
      <c r="AI65" s="119">
        <v>-0.71071000200000001</v>
      </c>
      <c r="AJ65" s="119">
        <v>-0.64386668199999997</v>
      </c>
      <c r="AK65" s="119">
        <v>-0.76983982100000004</v>
      </c>
      <c r="AL65" s="119">
        <v>0.1071039437</v>
      </c>
      <c r="AM65" s="119">
        <v>-0.55824729699999998</v>
      </c>
      <c r="AN65" s="119">
        <v>-0.248102672</v>
      </c>
      <c r="AO65" s="119">
        <v>0.68647545389999998</v>
      </c>
      <c r="AP65" s="119">
        <v>-0.76113390199999997</v>
      </c>
      <c r="AQ65" s="119">
        <v>0.75063592310000005</v>
      </c>
      <c r="AR65" s="119">
        <v>-0.33986630400000001</v>
      </c>
      <c r="AS65" s="119">
        <v>0.63883757109999995</v>
      </c>
      <c r="AT65" s="119">
        <v>-0.12626559700000001</v>
      </c>
      <c r="AU65" s="119">
        <v>-0.82447366399999999</v>
      </c>
      <c r="AV65" s="119">
        <v>-0.70117233300000004</v>
      </c>
      <c r="AW65" s="119">
        <v>-0.84251614799999996</v>
      </c>
      <c r="AX65" s="119">
        <v>0.69575591459999997</v>
      </c>
      <c r="AY65" s="120">
        <v>-0.71976464500000004</v>
      </c>
      <c r="AZ65" s="120">
        <v>0.91364005859999997</v>
      </c>
      <c r="BA65" s="120">
        <v>0.66920287519999999</v>
      </c>
      <c r="BB65" s="120">
        <v>0.49882328749999999</v>
      </c>
      <c r="BC65" s="120">
        <v>0.1782526344</v>
      </c>
      <c r="BD65" s="120">
        <v>0.81181859759999997</v>
      </c>
      <c r="BE65" s="120">
        <v>0.72776693560000005</v>
      </c>
      <c r="BF65" s="120">
        <v>-0.88404651700000003</v>
      </c>
      <c r="BG65" s="120">
        <v>-0.90582588100000005</v>
      </c>
      <c r="BH65" s="120">
        <v>-0.30448339200000002</v>
      </c>
      <c r="BI65" s="120">
        <v>-0.89774067400000002</v>
      </c>
      <c r="BJ65" s="119">
        <v>1</v>
      </c>
      <c r="BK65" s="119">
        <v>-0.99992741100000004</v>
      </c>
      <c r="BL65" s="119">
        <v>-0.75127509699999995</v>
      </c>
      <c r="BM65" s="119">
        <v>0.12182736149999999</v>
      </c>
      <c r="BN65" s="119">
        <v>-0.580140498</v>
      </c>
      <c r="BO65" s="119">
        <v>-0.598551736</v>
      </c>
      <c r="BP65" s="119">
        <v>0.69688460809999997</v>
      </c>
      <c r="BQ65" s="119">
        <v>-0.51964037100000005</v>
      </c>
      <c r="BR65" s="119">
        <v>-0.61303458499999997</v>
      </c>
      <c r="BS65" s="119">
        <v>-6.8822312999999996E-2</v>
      </c>
      <c r="BT65" s="119">
        <v>0.69688460809999997</v>
      </c>
      <c r="BU65" s="119">
        <v>-0.70504641599999995</v>
      </c>
    </row>
    <row r="66" spans="1:73" ht="15" thickBot="1" x14ac:dyDescent="0.35">
      <c r="A66" s="119" t="s">
        <v>388</v>
      </c>
      <c r="B66" s="122" t="s">
        <v>246</v>
      </c>
      <c r="C66" s="119">
        <v>0.14336357</v>
      </c>
      <c r="D66" s="119">
        <v>-0.185443307</v>
      </c>
      <c r="E66" s="123">
        <v>0.64718070780000003</v>
      </c>
      <c r="F66" s="119">
        <v>0.23140701790000001</v>
      </c>
      <c r="G66" s="119">
        <v>0.10502624989999999</v>
      </c>
      <c r="H66" s="119">
        <v>0.39989090630000002</v>
      </c>
      <c r="I66" s="119">
        <v>0.36580891729999998</v>
      </c>
      <c r="J66" s="119">
        <v>-0.35065630199999998</v>
      </c>
      <c r="K66" s="119">
        <v>6.1750157600000001E-2</v>
      </c>
      <c r="L66" s="119">
        <v>-3.3686720000000003E-2</v>
      </c>
      <c r="M66" s="119">
        <v>-2.400329E-2</v>
      </c>
      <c r="N66" s="119">
        <v>0.46376633630000003</v>
      </c>
      <c r="O66" s="119">
        <v>-0.23568697399999999</v>
      </c>
      <c r="P66" s="119">
        <v>-2.7894509000000001E-2</v>
      </c>
      <c r="Q66" s="119">
        <v>-3.2348992E-2</v>
      </c>
      <c r="R66" s="120">
        <v>-0.462131711</v>
      </c>
      <c r="S66" s="120">
        <v>-0.51564442700000002</v>
      </c>
      <c r="T66" s="120">
        <v>-3.1846118E-2</v>
      </c>
      <c r="U66" s="120">
        <v>0.34649120210000001</v>
      </c>
      <c r="V66" s="120">
        <v>0.69955217140000003</v>
      </c>
      <c r="W66" s="120">
        <v>-0.428325028</v>
      </c>
      <c r="X66" s="119">
        <v>5.4560689199999998E-2</v>
      </c>
      <c r="Y66" s="119">
        <v>-7.0712510000000006E-2</v>
      </c>
      <c r="Z66" s="119">
        <v>7.3261038400000006E-2</v>
      </c>
      <c r="AA66" s="119">
        <v>5.8925124999999997E-3</v>
      </c>
      <c r="AB66" s="119">
        <v>0.72048082879999997</v>
      </c>
      <c r="AC66" s="119">
        <v>0.93681165180000003</v>
      </c>
      <c r="AD66" s="119">
        <v>-0.93327421499999996</v>
      </c>
      <c r="AE66" s="119">
        <v>-0.53732556799999998</v>
      </c>
      <c r="AF66" s="119">
        <v>-0.689319444</v>
      </c>
      <c r="AG66" s="119">
        <v>0.61179144819999998</v>
      </c>
      <c r="AH66" s="119">
        <v>0.38167064490000002</v>
      </c>
      <c r="AI66" s="119">
        <v>0.71068629910000003</v>
      </c>
      <c r="AJ66" s="119">
        <v>0.64340189059999997</v>
      </c>
      <c r="AK66" s="119">
        <v>0.76941265390000002</v>
      </c>
      <c r="AL66" s="119">
        <v>-0.106776908</v>
      </c>
      <c r="AM66" s="119">
        <v>0.55800228770000004</v>
      </c>
      <c r="AN66" s="119">
        <v>0.24768096570000001</v>
      </c>
      <c r="AO66" s="119">
        <v>-0.68628639999999996</v>
      </c>
      <c r="AP66" s="119">
        <v>0.76068847179999999</v>
      </c>
      <c r="AQ66" s="119">
        <v>-0.75037454599999998</v>
      </c>
      <c r="AR66" s="119">
        <v>0.34020355600000002</v>
      </c>
      <c r="AS66" s="119">
        <v>-0.63898302500000004</v>
      </c>
      <c r="AT66" s="119">
        <v>0.1264809563</v>
      </c>
      <c r="AU66" s="119">
        <v>0.82432400760000002</v>
      </c>
      <c r="AV66" s="119">
        <v>0.70156372990000004</v>
      </c>
      <c r="AW66" s="119">
        <v>0.84262516980000002</v>
      </c>
      <c r="AX66" s="119">
        <v>-0.69597378300000001</v>
      </c>
      <c r="AY66" s="120">
        <v>0.71952906829999996</v>
      </c>
      <c r="AZ66" s="120">
        <v>-0.91370668099999997</v>
      </c>
      <c r="BA66" s="120">
        <v>-0.66914661099999995</v>
      </c>
      <c r="BB66" s="120">
        <v>-0.49872719300000001</v>
      </c>
      <c r="BC66" s="120">
        <v>-0.17796352900000001</v>
      </c>
      <c r="BD66" s="120">
        <v>-0.81200301200000002</v>
      </c>
      <c r="BE66" s="120">
        <v>-0.72733785799999995</v>
      </c>
      <c r="BF66" s="120">
        <v>0.88399937770000003</v>
      </c>
      <c r="BG66" s="120">
        <v>0.90608217869999996</v>
      </c>
      <c r="BH66" s="120">
        <v>0.30507120970000001</v>
      </c>
      <c r="BI66" s="120">
        <v>0.89759803189999998</v>
      </c>
      <c r="BJ66" s="119">
        <v>-0.99992741100000004</v>
      </c>
      <c r="BK66" s="119">
        <v>1</v>
      </c>
      <c r="BL66" s="119">
        <v>0.75123902119999997</v>
      </c>
      <c r="BM66" s="119">
        <v>-0.123126957</v>
      </c>
      <c r="BN66" s="119">
        <v>0.58100805150000001</v>
      </c>
      <c r="BO66" s="119">
        <v>0.59722853870000003</v>
      </c>
      <c r="BP66" s="119">
        <v>-0.69647186400000005</v>
      </c>
      <c r="BQ66" s="119">
        <v>0.51953762370000001</v>
      </c>
      <c r="BR66" s="119">
        <v>0.61375045110000004</v>
      </c>
      <c r="BS66" s="119">
        <v>6.9328420900000007E-2</v>
      </c>
      <c r="BT66" s="119">
        <v>-0.69647186400000005</v>
      </c>
      <c r="BU66" s="119">
        <v>0.70451817900000002</v>
      </c>
    </row>
    <row r="67" spans="1:73" ht="15" thickBot="1" x14ac:dyDescent="0.35">
      <c r="A67" s="119" t="s">
        <v>388</v>
      </c>
      <c r="B67" s="119" t="s">
        <v>249</v>
      </c>
      <c r="C67" s="119">
        <v>0.34123276549999998</v>
      </c>
      <c r="D67" s="119">
        <v>-6.8015139000000002E-2</v>
      </c>
      <c r="E67" s="123">
        <v>0.71086157670000005</v>
      </c>
      <c r="F67" s="119">
        <v>0.1245676668</v>
      </c>
      <c r="G67" s="119">
        <v>3.7216388000000003E-2</v>
      </c>
      <c r="H67" s="119">
        <v>0.41814247789999998</v>
      </c>
      <c r="I67" s="119">
        <v>0.32852304300000001</v>
      </c>
      <c r="J67" s="119">
        <v>-0.19876114</v>
      </c>
      <c r="K67" s="119">
        <v>-6.6293905E-2</v>
      </c>
      <c r="L67" s="119">
        <v>-0.21379212</v>
      </c>
      <c r="M67" s="119">
        <v>-0.17783094299999999</v>
      </c>
      <c r="N67" s="119">
        <v>0.4568627925</v>
      </c>
      <c r="O67" s="119">
        <v>-0.107661717</v>
      </c>
      <c r="P67" s="119">
        <v>-0.10492625899999999</v>
      </c>
      <c r="Q67" s="119">
        <v>-0.21226081899999999</v>
      </c>
      <c r="R67" s="120">
        <v>-0.295535775</v>
      </c>
      <c r="S67" s="120">
        <v>-0.34331284400000001</v>
      </c>
      <c r="T67" s="120">
        <v>4.7050467399999997E-2</v>
      </c>
      <c r="U67" s="120">
        <v>0.15169485360000001</v>
      </c>
      <c r="V67" s="120">
        <v>0.40843345739999998</v>
      </c>
      <c r="W67" s="120">
        <v>-0.22318646</v>
      </c>
      <c r="X67" s="119">
        <v>0.14057207059999999</v>
      </c>
      <c r="Y67" s="119">
        <v>-5.1798825E-2</v>
      </c>
      <c r="Z67" s="119">
        <v>-2.1641990999999999E-2</v>
      </c>
      <c r="AA67" s="119">
        <v>-0.11931528399999999</v>
      </c>
      <c r="AB67" s="119">
        <v>0.62009815420000003</v>
      </c>
      <c r="AC67" s="119">
        <v>0.72708849600000003</v>
      </c>
      <c r="AD67" s="119">
        <v>-0.74387591500000005</v>
      </c>
      <c r="AE67" s="119">
        <v>-0.25488129799999998</v>
      </c>
      <c r="AF67" s="119">
        <v>-0.56767471899999999</v>
      </c>
      <c r="AG67" s="119">
        <v>0.3157767668</v>
      </c>
      <c r="AH67" s="119">
        <v>0.17056833160000001</v>
      </c>
      <c r="AI67" s="119">
        <v>0.46904330589999998</v>
      </c>
      <c r="AJ67" s="119">
        <v>0.37053829040000003</v>
      </c>
      <c r="AK67" s="119">
        <v>0.51692953880000003</v>
      </c>
      <c r="AL67" s="119">
        <v>-0.14501245500000001</v>
      </c>
      <c r="AM67" s="119">
        <v>0.27189672650000002</v>
      </c>
      <c r="AN67" s="119">
        <v>6.5534982399999997E-2</v>
      </c>
      <c r="AO67" s="119">
        <v>-0.36940614900000002</v>
      </c>
      <c r="AP67" s="119">
        <v>0.42128547669999999</v>
      </c>
      <c r="AQ67" s="119">
        <v>-0.419982356</v>
      </c>
      <c r="AR67" s="119">
        <v>0.34453992360000002</v>
      </c>
      <c r="AS67" s="119">
        <v>-0.42574780699999998</v>
      </c>
      <c r="AT67" s="119">
        <v>0.24033352199999999</v>
      </c>
      <c r="AU67" s="119">
        <v>0.64488563610000005</v>
      </c>
      <c r="AV67" s="119">
        <v>0.40947184720000002</v>
      </c>
      <c r="AW67" s="119">
        <v>0.58881186100000005</v>
      </c>
      <c r="AX67" s="119">
        <v>-0.56000220599999995</v>
      </c>
      <c r="AY67" s="120">
        <v>0.57361120379999997</v>
      </c>
      <c r="AZ67" s="120">
        <v>-0.67075838099999996</v>
      </c>
      <c r="BA67" s="120">
        <v>-0.53201831799999999</v>
      </c>
      <c r="BB67" s="120">
        <v>-0.542738885</v>
      </c>
      <c r="BC67" s="120">
        <v>-0.146288003</v>
      </c>
      <c r="BD67" s="120">
        <v>-0.53751110800000002</v>
      </c>
      <c r="BE67" s="120">
        <v>-0.49837376</v>
      </c>
      <c r="BF67" s="120">
        <v>0.61904627229999998</v>
      </c>
      <c r="BG67" s="120">
        <v>0.70656213030000004</v>
      </c>
      <c r="BH67" s="120">
        <v>0.2680120573</v>
      </c>
      <c r="BI67" s="120">
        <v>0.69111603730000004</v>
      </c>
      <c r="BJ67" s="119">
        <v>-0.75127509699999995</v>
      </c>
      <c r="BK67" s="123">
        <v>0.75123902119999997</v>
      </c>
      <c r="BL67" s="119">
        <v>1</v>
      </c>
      <c r="BM67" s="119">
        <v>-0.340136622</v>
      </c>
      <c r="BN67" s="119">
        <v>0.63503942560000004</v>
      </c>
      <c r="BO67" s="119">
        <v>0.59768807700000004</v>
      </c>
      <c r="BP67" s="119">
        <v>-0.51672123800000003</v>
      </c>
      <c r="BQ67" s="119">
        <v>0.35689222939999998</v>
      </c>
      <c r="BR67" s="119">
        <v>0.38037440639999998</v>
      </c>
      <c r="BS67" s="119">
        <v>-2.5848080999999998E-2</v>
      </c>
      <c r="BT67" s="119">
        <v>-0.51672123800000003</v>
      </c>
      <c r="BU67" s="119">
        <v>0.51789411080000003</v>
      </c>
    </row>
    <row r="68" spans="1:73" x14ac:dyDescent="0.3">
      <c r="A68" s="119" t="s">
        <v>388</v>
      </c>
      <c r="B68" s="119" t="s">
        <v>1191</v>
      </c>
      <c r="C68" s="119">
        <v>-7.2646653000000005E-2</v>
      </c>
      <c r="D68" s="119">
        <v>-8.5804290000000005E-3</v>
      </c>
      <c r="E68" s="119">
        <v>-0.29578961799999998</v>
      </c>
      <c r="F68" s="119">
        <v>5.6273287900000003E-2</v>
      </c>
      <c r="G68" s="119">
        <v>0.2255356292</v>
      </c>
      <c r="H68" s="119">
        <v>-0.343545726</v>
      </c>
      <c r="I68" s="119">
        <v>0.1509539996</v>
      </c>
      <c r="J68" s="119">
        <v>-1.6384309E-2</v>
      </c>
      <c r="K68" s="119">
        <v>-6.0786800000000004E-3</v>
      </c>
      <c r="L68" s="119">
        <v>0.2392354451</v>
      </c>
      <c r="M68" s="119">
        <v>0.1469111675</v>
      </c>
      <c r="N68" s="119">
        <v>-0.29540836399999998</v>
      </c>
      <c r="O68" s="119">
        <v>0.10107208299999999</v>
      </c>
      <c r="P68" s="119">
        <v>-0.12627006099999999</v>
      </c>
      <c r="Q68" s="119">
        <v>0.23646490689999999</v>
      </c>
      <c r="R68" s="120">
        <v>-4.0991188999999997E-2</v>
      </c>
      <c r="S68" s="120">
        <v>-0.12838303700000001</v>
      </c>
      <c r="T68" s="120">
        <v>-0.194466524</v>
      </c>
      <c r="U68" s="120">
        <v>3.7298235300000003E-2</v>
      </c>
      <c r="V68" s="120">
        <v>0.16231209620000001</v>
      </c>
      <c r="W68" s="120">
        <v>0.1208034934</v>
      </c>
      <c r="X68" s="119">
        <v>9.6242090700000005E-2</v>
      </c>
      <c r="Y68" s="119">
        <v>-0.103934268</v>
      </c>
      <c r="Z68" s="119">
        <v>-8.7195510000000007E-3</v>
      </c>
      <c r="AA68" s="119">
        <v>-1.042855E-2</v>
      </c>
      <c r="AB68" s="119">
        <v>-0.40464960999999999</v>
      </c>
      <c r="AC68" s="119">
        <v>-0.124513229</v>
      </c>
      <c r="AD68" s="119">
        <v>0.2201675746</v>
      </c>
      <c r="AE68" s="119">
        <v>-0.129994526</v>
      </c>
      <c r="AF68" s="119">
        <v>0.1411268148</v>
      </c>
      <c r="AG68" s="119">
        <v>0.17748758849999999</v>
      </c>
      <c r="AH68" s="119">
        <v>-1.4559702000000001E-2</v>
      </c>
      <c r="AI68" s="119">
        <v>6.4427281200000006E-2</v>
      </c>
      <c r="AJ68" s="119">
        <v>9.8283460000000003E-2</v>
      </c>
      <c r="AK68" s="119">
        <v>0.36614109420000002</v>
      </c>
      <c r="AL68" s="119">
        <v>0.42419898150000002</v>
      </c>
      <c r="AM68" s="119">
        <v>0.33110207949999998</v>
      </c>
      <c r="AN68" s="119">
        <v>-5.0501932999999999E-2</v>
      </c>
      <c r="AO68" s="119">
        <v>-0.424299282</v>
      </c>
      <c r="AP68" s="119">
        <v>0.36590248590000002</v>
      </c>
      <c r="AQ68" s="119">
        <v>-0.373875868</v>
      </c>
      <c r="AR68" s="119">
        <v>0.23474871259999999</v>
      </c>
      <c r="AS68" s="119">
        <v>-6.5352399000000005E-2</v>
      </c>
      <c r="AT68" s="119">
        <v>7.7087035799999995E-2</v>
      </c>
      <c r="AU68" s="119">
        <v>-8.3126166000000001E-2</v>
      </c>
      <c r="AV68" s="119">
        <v>-4.5129979999999998E-3</v>
      </c>
      <c r="AW68" s="119">
        <v>-5.15206E-2</v>
      </c>
      <c r="AX68" s="119">
        <v>-2.4087240000000001E-3</v>
      </c>
      <c r="AY68" s="120">
        <v>0.16098522639999999</v>
      </c>
      <c r="AZ68" s="120">
        <v>2.0337326199999999E-2</v>
      </c>
      <c r="BA68" s="120">
        <v>0.29404210590000002</v>
      </c>
      <c r="BB68" s="120">
        <v>0.57137360010000005</v>
      </c>
      <c r="BC68" s="120">
        <v>0.1810364293</v>
      </c>
      <c r="BD68" s="120">
        <v>-0.16033893199999999</v>
      </c>
      <c r="BE68" s="120">
        <v>-5.4149274999999997E-2</v>
      </c>
      <c r="BF68" s="120">
        <v>-4.5565928999999998E-2</v>
      </c>
      <c r="BG68" s="120">
        <v>-0.31681499699999999</v>
      </c>
      <c r="BH68" s="120">
        <v>-0.33846916999999999</v>
      </c>
      <c r="BI68" s="120">
        <v>-2.5519210000000001E-2</v>
      </c>
      <c r="BJ68" s="119">
        <v>0.12182736149999999</v>
      </c>
      <c r="BK68" s="119">
        <v>-0.123126957</v>
      </c>
      <c r="BL68" s="119">
        <v>-0.340136622</v>
      </c>
      <c r="BM68" s="119">
        <v>1</v>
      </c>
      <c r="BN68" s="119">
        <v>-0.38387756499999998</v>
      </c>
      <c r="BO68" s="119">
        <v>3.24079756E-2</v>
      </c>
      <c r="BP68" s="119">
        <v>-0.413283083</v>
      </c>
      <c r="BQ68" s="119">
        <v>-5.5224190999999999E-2</v>
      </c>
      <c r="BR68" s="119">
        <v>-0.225051797</v>
      </c>
      <c r="BS68" s="119">
        <v>0.36749616800000001</v>
      </c>
      <c r="BT68" s="119">
        <v>-0.413283083</v>
      </c>
      <c r="BU68" s="119">
        <v>0.4086419027</v>
      </c>
    </row>
    <row r="69" spans="1:73" x14ac:dyDescent="0.3">
      <c r="A69" s="119" t="s">
        <v>388</v>
      </c>
      <c r="B69" s="119" t="s">
        <v>254</v>
      </c>
      <c r="C69" s="119">
        <v>8.3135497599999997E-2</v>
      </c>
      <c r="D69" s="119">
        <v>-3.5855531000000003E-2</v>
      </c>
      <c r="E69" s="119">
        <v>0.44843926499999998</v>
      </c>
      <c r="F69" s="119">
        <v>-2.8813826000000001E-2</v>
      </c>
      <c r="G69" s="119">
        <v>-8.8231244E-2</v>
      </c>
      <c r="H69" s="119">
        <v>0.1629342064</v>
      </c>
      <c r="I69" s="119">
        <v>0.1475450314</v>
      </c>
      <c r="J69" s="119">
        <v>-3.2124812000000003E-2</v>
      </c>
      <c r="K69" s="119">
        <v>-0.117763798</v>
      </c>
      <c r="L69" s="119">
        <v>-0.125065813</v>
      </c>
      <c r="M69" s="119">
        <v>-7.5588626000000006E-2</v>
      </c>
      <c r="N69" s="119">
        <v>0.1824874309</v>
      </c>
      <c r="O69" s="119">
        <v>1.2516909200000001E-2</v>
      </c>
      <c r="P69" s="119">
        <v>-0.121782273</v>
      </c>
      <c r="Q69" s="119">
        <v>-0.1231878</v>
      </c>
      <c r="R69" s="120">
        <v>-0.16624567400000001</v>
      </c>
      <c r="S69" s="120">
        <v>-0.20562491899999999</v>
      </c>
      <c r="T69" s="120">
        <v>2.65017863E-2</v>
      </c>
      <c r="U69" s="120">
        <v>8.8596175400000005E-2</v>
      </c>
      <c r="V69" s="120">
        <v>0.39863387550000001</v>
      </c>
      <c r="W69" s="120">
        <v>-0.163792087</v>
      </c>
      <c r="X69" s="119">
        <v>-1.8602987000000001E-2</v>
      </c>
      <c r="Y69" s="119">
        <v>0.14353000639999999</v>
      </c>
      <c r="Z69" s="119">
        <v>2.1580581099999999E-2</v>
      </c>
      <c r="AA69" s="119">
        <v>-0.12695204700000001</v>
      </c>
      <c r="AB69" s="119">
        <v>0.44188224199999998</v>
      </c>
      <c r="AC69" s="119">
        <v>0.60722170929999997</v>
      </c>
      <c r="AD69" s="119">
        <v>-0.59667429299999997</v>
      </c>
      <c r="AE69" s="119">
        <v>-0.135133218</v>
      </c>
      <c r="AF69" s="119">
        <v>-0.24634942500000001</v>
      </c>
      <c r="AG69" s="119">
        <v>0.22050982490000001</v>
      </c>
      <c r="AH69" s="119">
        <v>5.8925841600000001E-2</v>
      </c>
      <c r="AI69" s="119">
        <v>0.2048867107</v>
      </c>
      <c r="AJ69" s="119">
        <v>0.1687714676</v>
      </c>
      <c r="AK69" s="119">
        <v>0.31572133619999998</v>
      </c>
      <c r="AL69" s="119">
        <v>-8.0961794000000004E-2</v>
      </c>
      <c r="AM69" s="119">
        <v>6.6704392799999998E-2</v>
      </c>
      <c r="AN69" s="119">
        <v>0.36674268589999998</v>
      </c>
      <c r="AO69" s="119">
        <v>-0.22829474799999999</v>
      </c>
      <c r="AP69" s="119">
        <v>0.26775841839999998</v>
      </c>
      <c r="AQ69" s="119">
        <v>-0.25796097699999998</v>
      </c>
      <c r="AR69" s="119">
        <v>8.1524824600000004E-2</v>
      </c>
      <c r="AS69" s="119">
        <v>-0.29594034699999999</v>
      </c>
      <c r="AT69" s="119">
        <v>9.0798013799999994E-2</v>
      </c>
      <c r="AU69" s="119">
        <v>0.45652659039999999</v>
      </c>
      <c r="AV69" s="119">
        <v>0.384555168</v>
      </c>
      <c r="AW69" s="119">
        <v>0.46464982310000003</v>
      </c>
      <c r="AX69" s="119">
        <v>-0.39431150799999998</v>
      </c>
      <c r="AY69" s="120">
        <v>0.15601045690000001</v>
      </c>
      <c r="AZ69" s="120">
        <v>-0.478229711</v>
      </c>
      <c r="BA69" s="120">
        <v>-0.51560247800000003</v>
      </c>
      <c r="BB69" s="120">
        <v>-0.55987696799999997</v>
      </c>
      <c r="BC69" s="120">
        <v>-0.26507658899999997</v>
      </c>
      <c r="BD69" s="120">
        <v>-0.36715563499999998</v>
      </c>
      <c r="BE69" s="120">
        <v>-0.30359289</v>
      </c>
      <c r="BF69" s="120">
        <v>0.40100249090000001</v>
      </c>
      <c r="BG69" s="120">
        <v>0.7123315778</v>
      </c>
      <c r="BH69" s="120">
        <v>0.44446871389999998</v>
      </c>
      <c r="BI69" s="120">
        <v>0.54584171199999998</v>
      </c>
      <c r="BJ69" s="119">
        <v>-0.580140498</v>
      </c>
      <c r="BK69" s="119">
        <v>0.58100805150000001</v>
      </c>
      <c r="BL69" s="119">
        <v>0.63503942560000004</v>
      </c>
      <c r="BM69" s="119">
        <v>-0.38387756499999998</v>
      </c>
      <c r="BN69" s="119">
        <v>1</v>
      </c>
      <c r="BO69" s="119">
        <v>0.31577810649999999</v>
      </c>
      <c r="BP69" s="119">
        <v>-0.14312829399999999</v>
      </c>
      <c r="BQ69" s="119">
        <v>-9.2279863000000004E-2</v>
      </c>
      <c r="BR69" s="119">
        <v>0.393463489</v>
      </c>
      <c r="BS69" s="119">
        <v>-0.15408591099999999</v>
      </c>
      <c r="BT69" s="119">
        <v>-0.14312829399999999</v>
      </c>
      <c r="BU69" s="119">
        <v>0.15051634629999999</v>
      </c>
    </row>
    <row r="70" spans="1:73" x14ac:dyDescent="0.3">
      <c r="A70" s="119" t="s">
        <v>388</v>
      </c>
      <c r="B70" s="119" t="s">
        <v>589</v>
      </c>
      <c r="C70" s="119">
        <v>0.36821013450000001</v>
      </c>
      <c r="D70" s="119">
        <v>-4.2911498999999999E-2</v>
      </c>
      <c r="E70" s="119">
        <v>0.47933137110000001</v>
      </c>
      <c r="F70" s="119">
        <v>0.2646929972</v>
      </c>
      <c r="G70" s="119">
        <v>0.31784053150000002</v>
      </c>
      <c r="H70" s="119">
        <v>0.2531595962</v>
      </c>
      <c r="I70" s="119">
        <v>0.31014971679999997</v>
      </c>
      <c r="J70" s="119">
        <v>-5.4460836999999998E-2</v>
      </c>
      <c r="K70" s="119">
        <v>-0.167549848</v>
      </c>
      <c r="L70" s="119">
        <v>-0.24488811599999999</v>
      </c>
      <c r="M70" s="119">
        <v>-0.22075428699999999</v>
      </c>
      <c r="N70" s="119">
        <v>0.28605721379999999</v>
      </c>
      <c r="O70" s="119">
        <v>4.4630206300000003E-2</v>
      </c>
      <c r="P70" s="119">
        <v>-0.195419441</v>
      </c>
      <c r="Q70" s="119">
        <v>-0.24521575900000001</v>
      </c>
      <c r="R70" s="120">
        <v>-0.22795032000000001</v>
      </c>
      <c r="S70" s="120">
        <v>-0.29966350600000002</v>
      </c>
      <c r="T70" s="120">
        <v>6.2859285799999998E-2</v>
      </c>
      <c r="U70" s="120">
        <v>6.15786501E-2</v>
      </c>
      <c r="V70" s="120">
        <v>0.4108807304</v>
      </c>
      <c r="W70" s="120">
        <v>-0.13041802899999999</v>
      </c>
      <c r="X70" s="119">
        <v>0.13288433190000001</v>
      </c>
      <c r="Y70" s="119">
        <v>-1.5325210000000001E-2</v>
      </c>
      <c r="Z70" s="119">
        <v>3.1248867900000001E-2</v>
      </c>
      <c r="AA70" s="119">
        <v>-0.14738314599999999</v>
      </c>
      <c r="AB70" s="119">
        <v>0.38878179390000001</v>
      </c>
      <c r="AC70" s="119">
        <v>0.59119492409999996</v>
      </c>
      <c r="AD70" s="119">
        <v>-0.56748326100000002</v>
      </c>
      <c r="AE70" s="119">
        <v>-0.259578211</v>
      </c>
      <c r="AF70" s="119">
        <v>-0.52335777699999997</v>
      </c>
      <c r="AG70" s="119">
        <v>0.30419931210000001</v>
      </c>
      <c r="AH70" s="119">
        <v>0.14853131589999999</v>
      </c>
      <c r="AI70" s="119">
        <v>0.48413219969999999</v>
      </c>
      <c r="AJ70" s="119">
        <v>0.37917862889999998</v>
      </c>
      <c r="AK70" s="119">
        <v>0.6050635406</v>
      </c>
      <c r="AL70" s="119">
        <v>5.1797310899999997E-2</v>
      </c>
      <c r="AM70" s="119">
        <v>0.367770133</v>
      </c>
      <c r="AN70" s="119">
        <v>-3.3346072999999997E-2</v>
      </c>
      <c r="AO70" s="119">
        <v>-0.47844558700000001</v>
      </c>
      <c r="AP70" s="119">
        <v>0.49998219150000001</v>
      </c>
      <c r="AQ70" s="119">
        <v>-0.49993659200000001</v>
      </c>
      <c r="AR70" s="119">
        <v>0.37503658420000002</v>
      </c>
      <c r="AS70" s="119">
        <v>-0.44941508499999999</v>
      </c>
      <c r="AT70" s="119">
        <v>0.2252372597</v>
      </c>
      <c r="AU70" s="119">
        <v>0.507513035</v>
      </c>
      <c r="AV70" s="119">
        <v>0.42680330700000002</v>
      </c>
      <c r="AW70" s="119">
        <v>0.51618981890000004</v>
      </c>
      <c r="AX70" s="119">
        <v>-0.49937271900000002</v>
      </c>
      <c r="AY70" s="120">
        <v>0.54563418740000003</v>
      </c>
      <c r="AZ70" s="120">
        <v>-0.59336569500000003</v>
      </c>
      <c r="BA70" s="120">
        <v>-0.33026720999999998</v>
      </c>
      <c r="BB70" s="120">
        <v>-0.24673994299999999</v>
      </c>
      <c r="BC70" s="120">
        <v>-8.9414936E-2</v>
      </c>
      <c r="BD70" s="120">
        <v>-0.52290143099999997</v>
      </c>
      <c r="BE70" s="120">
        <v>-0.42912715299999998</v>
      </c>
      <c r="BF70" s="120">
        <v>0.56605018650000005</v>
      </c>
      <c r="BG70" s="120">
        <v>0.42909450609999999</v>
      </c>
      <c r="BH70" s="120">
        <v>7.7062427599999997E-2</v>
      </c>
      <c r="BI70" s="120">
        <v>0.61042390830000004</v>
      </c>
      <c r="BJ70" s="119">
        <v>-0.598551736</v>
      </c>
      <c r="BK70" s="119">
        <v>0.59722853870000003</v>
      </c>
      <c r="BL70" s="119">
        <v>0.59768807700000004</v>
      </c>
      <c r="BM70" s="119">
        <v>3.24079756E-2</v>
      </c>
      <c r="BN70" s="119">
        <v>0.31577810649999999</v>
      </c>
      <c r="BO70" s="119">
        <v>1</v>
      </c>
      <c r="BP70" s="119">
        <v>-0.66750466100000005</v>
      </c>
      <c r="BQ70" s="119">
        <v>0.45219767700000002</v>
      </c>
      <c r="BR70" s="119">
        <v>0.45984481519999998</v>
      </c>
      <c r="BS70" s="119">
        <v>0.14993783420000001</v>
      </c>
      <c r="BT70" s="119">
        <v>-0.66750466100000005</v>
      </c>
      <c r="BU70" s="119">
        <v>0.6673099992</v>
      </c>
    </row>
    <row r="71" spans="1:73" x14ac:dyDescent="0.3">
      <c r="A71" s="119" t="s">
        <v>388</v>
      </c>
      <c r="B71" s="119" t="s">
        <v>256</v>
      </c>
      <c r="C71" s="119">
        <v>-0.25822310599999998</v>
      </c>
      <c r="D71" s="119">
        <v>2.87130679E-2</v>
      </c>
      <c r="E71" s="119">
        <v>-0.46644153300000002</v>
      </c>
      <c r="F71" s="119">
        <v>-0.32115110400000002</v>
      </c>
      <c r="G71" s="119">
        <v>-0.37686709899999998</v>
      </c>
      <c r="H71" s="119">
        <v>-0.15428514099999999</v>
      </c>
      <c r="I71" s="119">
        <v>-0.52332677500000002</v>
      </c>
      <c r="J71" s="119">
        <v>0.18850472230000001</v>
      </c>
      <c r="K71" s="119">
        <v>0.1700759775</v>
      </c>
      <c r="L71" s="119">
        <v>6.7790681899999997E-2</v>
      </c>
      <c r="M71" s="119">
        <v>8.8539363900000001E-2</v>
      </c>
      <c r="N71" s="119">
        <v>-0.235741704</v>
      </c>
      <c r="O71" s="119">
        <v>-2.7130086000000001E-2</v>
      </c>
      <c r="P71" s="119">
        <v>0.30048424950000002</v>
      </c>
      <c r="Q71" s="119">
        <v>6.8353743800000005E-2</v>
      </c>
      <c r="R71" s="120">
        <v>0.41888287270000002</v>
      </c>
      <c r="S71" s="120">
        <v>0.45436456130000002</v>
      </c>
      <c r="T71" s="120">
        <v>1.0637134600000001E-2</v>
      </c>
      <c r="U71" s="120">
        <v>-0.16279726899999999</v>
      </c>
      <c r="V71" s="120">
        <v>-0.47329194499999999</v>
      </c>
      <c r="W71" s="120">
        <v>0.13789133610000001</v>
      </c>
      <c r="X71" s="119">
        <v>-0.34918588499999997</v>
      </c>
      <c r="Y71" s="119">
        <v>0.26369120410000002</v>
      </c>
      <c r="Z71" s="119">
        <v>-2.0151252000000001E-2</v>
      </c>
      <c r="AA71" s="119">
        <v>0.156494883</v>
      </c>
      <c r="AB71" s="119">
        <v>-0.27490817000000001</v>
      </c>
      <c r="AC71" s="119">
        <v>-0.57505620999999996</v>
      </c>
      <c r="AD71" s="119">
        <v>0.52061464049999995</v>
      </c>
      <c r="AE71" s="119">
        <v>0.41236844480000001</v>
      </c>
      <c r="AF71" s="119">
        <v>0.58643997670000003</v>
      </c>
      <c r="AG71" s="119">
        <v>-0.460021807</v>
      </c>
      <c r="AH71" s="119">
        <v>-0.213323558</v>
      </c>
      <c r="AI71" s="119">
        <v>-0.65803437899999995</v>
      </c>
      <c r="AJ71" s="119">
        <v>-0.54139964799999996</v>
      </c>
      <c r="AK71" s="119">
        <v>-0.860358399</v>
      </c>
      <c r="AL71" s="119">
        <v>-0.31596148499999999</v>
      </c>
      <c r="AM71" s="119">
        <v>-0.80845888200000005</v>
      </c>
      <c r="AN71" s="119">
        <v>0.1206250891</v>
      </c>
      <c r="AO71" s="119">
        <v>0.88657438649999998</v>
      </c>
      <c r="AP71" s="119">
        <v>-0.879057333</v>
      </c>
      <c r="AQ71" s="119">
        <v>0.88599042809999995</v>
      </c>
      <c r="AR71" s="119">
        <v>-0.60223049299999998</v>
      </c>
      <c r="AS71" s="119">
        <v>0.55332620320000003</v>
      </c>
      <c r="AT71" s="119">
        <v>-0.27808253799999999</v>
      </c>
      <c r="AU71" s="119">
        <v>-0.63963599599999998</v>
      </c>
      <c r="AV71" s="119">
        <v>-0.57658605600000001</v>
      </c>
      <c r="AW71" s="119">
        <v>-0.67010239599999999</v>
      </c>
      <c r="AX71" s="119">
        <v>0.64328248880000005</v>
      </c>
      <c r="AY71" s="120">
        <v>-0.82925045600000002</v>
      </c>
      <c r="AZ71" s="120">
        <v>0.74416490619999998</v>
      </c>
      <c r="BA71" s="120">
        <v>0.25825636870000002</v>
      </c>
      <c r="BB71" s="120">
        <v>-7.5240788000000003E-2</v>
      </c>
      <c r="BC71" s="120">
        <v>-7.0666745000000003E-2</v>
      </c>
      <c r="BD71" s="120">
        <v>0.74305329980000001</v>
      </c>
      <c r="BE71" s="120">
        <v>0.65070612090000002</v>
      </c>
      <c r="BF71" s="120">
        <v>-0.67423922700000005</v>
      </c>
      <c r="BG71" s="120">
        <v>-0.41430894800000001</v>
      </c>
      <c r="BH71" s="120">
        <v>0.15268497889999999</v>
      </c>
      <c r="BI71" s="120">
        <v>-0.69637507499999995</v>
      </c>
      <c r="BJ71" s="119">
        <v>0.69688460809999997</v>
      </c>
      <c r="BK71" s="119">
        <v>-0.69647186400000005</v>
      </c>
      <c r="BL71" s="119">
        <v>-0.51672123800000003</v>
      </c>
      <c r="BM71" s="119">
        <v>-0.413283083</v>
      </c>
      <c r="BN71" s="119">
        <v>-0.14312829399999999</v>
      </c>
      <c r="BO71" s="119">
        <v>-0.66750466100000005</v>
      </c>
      <c r="BP71" s="119">
        <v>1</v>
      </c>
      <c r="BQ71" s="119">
        <v>-0.69583350300000002</v>
      </c>
      <c r="BR71" s="119">
        <v>-0.41201420300000002</v>
      </c>
      <c r="BS71" s="119">
        <v>-0.49848160400000002</v>
      </c>
      <c r="BT71" s="119">
        <v>1</v>
      </c>
      <c r="BU71" s="119">
        <v>-0.99649584400000002</v>
      </c>
    </row>
    <row r="72" spans="1:73" x14ac:dyDescent="0.3">
      <c r="A72" s="119" t="s">
        <v>388</v>
      </c>
      <c r="B72" s="119" t="s">
        <v>1190</v>
      </c>
      <c r="C72" s="119">
        <v>0.16792281110000001</v>
      </c>
      <c r="D72" s="119">
        <v>-2.3643516E-2</v>
      </c>
      <c r="E72" s="119">
        <v>0.44981942749999998</v>
      </c>
      <c r="F72" s="119">
        <v>0.41266520569999998</v>
      </c>
      <c r="G72" s="119">
        <v>0.31468365510000001</v>
      </c>
      <c r="H72" s="119">
        <v>0.33813264250000002</v>
      </c>
      <c r="I72" s="119">
        <v>0.36318033519999998</v>
      </c>
      <c r="J72" s="119">
        <v>-0.170911122</v>
      </c>
      <c r="K72" s="119">
        <v>-0.12772107199999999</v>
      </c>
      <c r="L72" s="119">
        <v>-0.179501787</v>
      </c>
      <c r="M72" s="119">
        <v>-0.22142582799999999</v>
      </c>
      <c r="N72" s="119">
        <v>0.37468754659999998</v>
      </c>
      <c r="O72" s="119">
        <v>-4.5633610999999998E-2</v>
      </c>
      <c r="P72" s="119">
        <v>-0.18434355099999999</v>
      </c>
      <c r="Q72" s="119">
        <v>-0.17858914200000001</v>
      </c>
      <c r="R72" s="120">
        <v>-0.32931782199999998</v>
      </c>
      <c r="S72" s="120">
        <v>-0.352538554</v>
      </c>
      <c r="T72" s="120">
        <v>3.1493282300000001E-2</v>
      </c>
      <c r="U72" s="120">
        <v>0.15412027640000001</v>
      </c>
      <c r="V72" s="120">
        <v>0.24561513360000001</v>
      </c>
      <c r="W72" s="120">
        <v>-0.16207559499999999</v>
      </c>
      <c r="X72" s="119">
        <v>0.22859219720000001</v>
      </c>
      <c r="Y72" s="119">
        <v>-0.24105754099999999</v>
      </c>
      <c r="Z72" s="119">
        <v>4.95164996E-2</v>
      </c>
      <c r="AA72" s="119">
        <v>-3.1597479999999997E-2</v>
      </c>
      <c r="AB72" s="119">
        <v>0.29116816089999997</v>
      </c>
      <c r="AC72" s="119">
        <v>0.39984991640000001</v>
      </c>
      <c r="AD72" s="119">
        <v>-0.39334727600000002</v>
      </c>
      <c r="AE72" s="119">
        <v>-0.36803053699999999</v>
      </c>
      <c r="AF72" s="119">
        <v>-0.62350175500000005</v>
      </c>
      <c r="AG72" s="119">
        <v>0.2779839462</v>
      </c>
      <c r="AH72" s="119">
        <v>0.30037175729999999</v>
      </c>
      <c r="AI72" s="119">
        <v>0.64108834429999995</v>
      </c>
      <c r="AJ72" s="119">
        <v>0.51205239000000002</v>
      </c>
      <c r="AK72" s="119">
        <v>0.49663980959999998</v>
      </c>
      <c r="AL72" s="119">
        <v>6.1776236200000001E-2</v>
      </c>
      <c r="AM72" s="119">
        <v>0.55432541749999997</v>
      </c>
      <c r="AN72" s="119">
        <v>-0.223632002</v>
      </c>
      <c r="AO72" s="119">
        <v>-0.49836669900000002</v>
      </c>
      <c r="AP72" s="119">
        <v>0.52893180250000005</v>
      </c>
      <c r="AQ72" s="119">
        <v>-0.519315682</v>
      </c>
      <c r="AR72" s="119">
        <v>0.34464513120000001</v>
      </c>
      <c r="AS72" s="119">
        <v>-0.36525060100000001</v>
      </c>
      <c r="AT72" s="119">
        <v>4.2694505200000003E-2</v>
      </c>
      <c r="AU72" s="119">
        <v>0.43558311890000001</v>
      </c>
      <c r="AV72" s="119">
        <v>0.46487484400000001</v>
      </c>
      <c r="AW72" s="119">
        <v>0.49280864829999999</v>
      </c>
      <c r="AX72" s="119">
        <v>-0.39141331299999998</v>
      </c>
      <c r="AY72" s="120">
        <v>0.65887111919999997</v>
      </c>
      <c r="AZ72" s="120">
        <v>-0.52596188600000005</v>
      </c>
      <c r="BA72" s="120">
        <v>-0.182397689</v>
      </c>
      <c r="BB72" s="120">
        <v>-9.8659950000000007E-3</v>
      </c>
      <c r="BC72" s="120">
        <v>-6.6288459999999999E-3</v>
      </c>
      <c r="BD72" s="120">
        <v>-0.54567057200000002</v>
      </c>
      <c r="BE72" s="120">
        <v>-0.48815652999999998</v>
      </c>
      <c r="BF72" s="120">
        <v>0.5237368188</v>
      </c>
      <c r="BG72" s="120">
        <v>0.32025677870000002</v>
      </c>
      <c r="BH72" s="120">
        <v>-0.13129089299999999</v>
      </c>
      <c r="BI72" s="120">
        <v>0.48602366139999997</v>
      </c>
      <c r="BJ72" s="119">
        <v>-0.51964037100000005</v>
      </c>
      <c r="BK72" s="119">
        <v>0.51953762370000001</v>
      </c>
      <c r="BL72" s="119">
        <v>0.35689222939999998</v>
      </c>
      <c r="BM72" s="119">
        <v>-5.5224190999999999E-2</v>
      </c>
      <c r="BN72" s="119">
        <v>-9.2279863000000004E-2</v>
      </c>
      <c r="BO72" s="119">
        <v>0.45219767700000002</v>
      </c>
      <c r="BP72" s="119">
        <v>-0.69583350300000002</v>
      </c>
      <c r="BQ72" s="119">
        <v>1</v>
      </c>
      <c r="BR72" s="119">
        <v>0.23168390659999999</v>
      </c>
      <c r="BS72" s="119">
        <v>0.29606155429999997</v>
      </c>
      <c r="BT72" s="119">
        <v>-0.69583350300000002</v>
      </c>
      <c r="BU72" s="119">
        <v>0.70147877430000005</v>
      </c>
    </row>
    <row r="73" spans="1:73" x14ac:dyDescent="0.3">
      <c r="A73" s="119" t="s">
        <v>388</v>
      </c>
      <c r="B73" s="119" t="s">
        <v>1279</v>
      </c>
      <c r="C73" s="119">
        <v>0.16405912750000001</v>
      </c>
      <c r="D73" s="119">
        <v>2.3851448999999999E-3</v>
      </c>
      <c r="E73" s="119">
        <v>0.32953004229999999</v>
      </c>
      <c r="F73" s="119">
        <v>0.1222068972</v>
      </c>
      <c r="G73" s="119">
        <v>0.1264692429</v>
      </c>
      <c r="H73" s="119">
        <v>0.2397778243</v>
      </c>
      <c r="I73" s="119">
        <v>0.24877325550000001</v>
      </c>
      <c r="J73" s="119">
        <v>-0.131725762</v>
      </c>
      <c r="K73" s="119">
        <v>-3.9474664999999999E-2</v>
      </c>
      <c r="L73" s="119">
        <v>-0.12881427100000001</v>
      </c>
      <c r="M73" s="119">
        <v>-5.9511579000000002E-2</v>
      </c>
      <c r="N73" s="119">
        <v>0.28217324739999999</v>
      </c>
      <c r="O73" s="119">
        <v>-8.2515746000000001E-2</v>
      </c>
      <c r="P73" s="119">
        <v>-3.0214643999999999E-2</v>
      </c>
      <c r="Q73" s="119">
        <v>-0.12918863899999999</v>
      </c>
      <c r="R73" s="120">
        <v>-0.34350683799999998</v>
      </c>
      <c r="S73" s="120">
        <v>-0.15752935900000001</v>
      </c>
      <c r="T73" s="120">
        <v>0.2497678935</v>
      </c>
      <c r="U73" s="120">
        <v>6.0473018900000002E-2</v>
      </c>
      <c r="V73" s="120">
        <v>0.26080000679999998</v>
      </c>
      <c r="W73" s="120">
        <v>-0.232887803</v>
      </c>
      <c r="X73" s="119">
        <v>0.15567487220000001</v>
      </c>
      <c r="Y73" s="119">
        <v>-0.112113065</v>
      </c>
      <c r="Z73" s="119">
        <v>0.1026418724</v>
      </c>
      <c r="AA73" s="119">
        <v>-7.5790662999999994E-2</v>
      </c>
      <c r="AB73" s="119">
        <v>0.46498619299999999</v>
      </c>
      <c r="AC73" s="119">
        <v>0.48079003250000002</v>
      </c>
      <c r="AD73" s="119">
        <v>-0.50760571700000001</v>
      </c>
      <c r="AE73" s="119">
        <v>-0.22575029899999999</v>
      </c>
      <c r="AF73" s="119">
        <v>-0.45714110800000002</v>
      </c>
      <c r="AG73" s="119">
        <v>0.30920620989999997</v>
      </c>
      <c r="AH73" s="119">
        <v>0.15399275300000001</v>
      </c>
      <c r="AI73" s="119">
        <v>0.37086497829999998</v>
      </c>
      <c r="AJ73" s="119">
        <v>0.3082788051</v>
      </c>
      <c r="AK73" s="119">
        <v>0.44467220680000002</v>
      </c>
      <c r="AL73" s="119">
        <v>2.8213643600000001E-2</v>
      </c>
      <c r="AM73" s="119">
        <v>0.50601150319999999</v>
      </c>
      <c r="AN73" s="119">
        <v>3.6542978199999999E-2</v>
      </c>
      <c r="AO73" s="119">
        <v>-0.49563846499999997</v>
      </c>
      <c r="AP73" s="119">
        <v>0.53406073919999997</v>
      </c>
      <c r="AQ73" s="119">
        <v>-0.52257567000000005</v>
      </c>
      <c r="AR73" s="119">
        <v>0.2269779556</v>
      </c>
      <c r="AS73" s="119">
        <v>-0.407033215</v>
      </c>
      <c r="AT73" s="119">
        <v>0.18049924000000001</v>
      </c>
      <c r="AU73" s="119">
        <v>0.55778229020000003</v>
      </c>
      <c r="AV73" s="119">
        <v>0.472784865</v>
      </c>
      <c r="AW73" s="119">
        <v>0.56919052000000003</v>
      </c>
      <c r="AX73" s="119">
        <v>-0.51887251499999998</v>
      </c>
      <c r="AY73" s="120">
        <v>0.37561526589999999</v>
      </c>
      <c r="AZ73" s="120">
        <v>-0.63522804399999999</v>
      </c>
      <c r="BA73" s="120">
        <v>-0.42374854299999998</v>
      </c>
      <c r="BB73" s="120">
        <v>-0.32411995900000001</v>
      </c>
      <c r="BC73" s="120">
        <v>0.1238337166</v>
      </c>
      <c r="BD73" s="120">
        <v>-0.34877523599999999</v>
      </c>
      <c r="BE73" s="120">
        <v>-0.49307059399999997</v>
      </c>
      <c r="BF73" s="120">
        <v>0.57113963869999995</v>
      </c>
      <c r="BG73" s="120">
        <v>0.47914235970000002</v>
      </c>
      <c r="BH73" s="120">
        <v>6.4259403699999995E-2</v>
      </c>
      <c r="BI73" s="120">
        <v>0.55614373449999999</v>
      </c>
      <c r="BJ73" s="119">
        <v>-0.61303458499999997</v>
      </c>
      <c r="BK73" s="119">
        <v>0.61375045110000004</v>
      </c>
      <c r="BL73" s="119">
        <v>0.38037440639999998</v>
      </c>
      <c r="BM73" s="119">
        <v>-0.225051797</v>
      </c>
      <c r="BN73" s="119">
        <v>0.393463489</v>
      </c>
      <c r="BO73" s="119">
        <v>0.45984481519999998</v>
      </c>
      <c r="BP73" s="119">
        <v>-0.41201420300000002</v>
      </c>
      <c r="BQ73" s="119">
        <v>0.23168390659999999</v>
      </c>
      <c r="BR73" s="119">
        <v>1</v>
      </c>
      <c r="BS73" s="119">
        <v>4.5678694499999999E-2</v>
      </c>
      <c r="BT73" s="119">
        <v>-0.41201420300000002</v>
      </c>
      <c r="BU73" s="119">
        <v>0.42039745140000001</v>
      </c>
    </row>
    <row r="74" spans="1:73" x14ac:dyDescent="0.3">
      <c r="A74" s="119" t="s">
        <v>388</v>
      </c>
      <c r="B74" s="119" t="s">
        <v>1192</v>
      </c>
      <c r="C74" s="119">
        <v>3.5038840600000003E-2</v>
      </c>
      <c r="D74" s="119">
        <v>4.8013136900000003E-2</v>
      </c>
      <c r="E74" s="119">
        <v>0.13157697339999999</v>
      </c>
      <c r="F74" s="119">
        <v>3.7036089799999998E-2</v>
      </c>
      <c r="G74" s="119">
        <v>0.2659123591</v>
      </c>
      <c r="H74" s="119">
        <v>-1.3418759000000001E-2</v>
      </c>
      <c r="I74" s="119">
        <v>0.30427840179999999</v>
      </c>
      <c r="J74" s="119">
        <v>-1.5487580000000001E-2</v>
      </c>
      <c r="K74" s="119">
        <v>-0.26698028099999999</v>
      </c>
      <c r="L74" s="119">
        <v>-2.4414940999999999E-2</v>
      </c>
      <c r="M74" s="119">
        <v>-2.18493E-4</v>
      </c>
      <c r="N74" s="119">
        <v>2.93685812E-2</v>
      </c>
      <c r="O74" s="119">
        <v>0.1270816837</v>
      </c>
      <c r="P74" s="119">
        <v>-0.31160738199999999</v>
      </c>
      <c r="Q74" s="119">
        <v>-2.5880449E-2</v>
      </c>
      <c r="R74" s="120">
        <v>-0.31416702800000001</v>
      </c>
      <c r="S74" s="120">
        <v>-9.2840738000000006E-2</v>
      </c>
      <c r="T74" s="120">
        <v>7.37048535E-2</v>
      </c>
      <c r="U74" s="120">
        <v>5.1210557599999998E-2</v>
      </c>
      <c r="V74" s="120">
        <v>-1.8232668E-2</v>
      </c>
      <c r="W74" s="120">
        <v>-1.9289660000000001E-3</v>
      </c>
      <c r="X74" s="119">
        <v>0.50565376289999997</v>
      </c>
      <c r="Y74" s="119">
        <v>-0.40618715100000002</v>
      </c>
      <c r="Z74" s="119">
        <v>-0.10994248500000001</v>
      </c>
      <c r="AA74" s="119">
        <v>-0.20074603099999999</v>
      </c>
      <c r="AB74" s="119">
        <v>-0.18328866299999999</v>
      </c>
      <c r="AC74" s="119">
        <v>-0.105305696</v>
      </c>
      <c r="AD74" s="119">
        <v>0.13624802759999999</v>
      </c>
      <c r="AE74" s="119">
        <v>-7.9894733999999995E-2</v>
      </c>
      <c r="AF74" s="119">
        <v>-7.5401072999999999E-2</v>
      </c>
      <c r="AG74" s="119">
        <v>0.12668011870000001</v>
      </c>
      <c r="AH74" s="119">
        <v>-8.9253430000000005E-3</v>
      </c>
      <c r="AI74" s="119">
        <v>0.1284336562</v>
      </c>
      <c r="AJ74" s="119">
        <v>9.2952759499999996E-2</v>
      </c>
      <c r="AK74" s="119">
        <v>0.294833387</v>
      </c>
      <c r="AL74" s="119">
        <v>0.50265165649999999</v>
      </c>
      <c r="AM74" s="119">
        <v>0.6949288106</v>
      </c>
      <c r="AN74" s="119">
        <v>-0.314980649</v>
      </c>
      <c r="AO74" s="119">
        <v>-0.56224469399999999</v>
      </c>
      <c r="AP74" s="119">
        <v>0.50918498879999996</v>
      </c>
      <c r="AQ74" s="119">
        <v>-0.50635002399999995</v>
      </c>
      <c r="AR74" s="119">
        <v>0.44867536299999999</v>
      </c>
      <c r="AS74" s="119">
        <v>-0.14962716300000001</v>
      </c>
      <c r="AT74" s="119">
        <v>0.2363051837</v>
      </c>
      <c r="AU74" s="119">
        <v>0.19686226649999999</v>
      </c>
      <c r="AV74" s="119">
        <v>0.1780814557</v>
      </c>
      <c r="AW74" s="119">
        <v>0.2065542393</v>
      </c>
      <c r="AX74" s="119">
        <v>-0.275317851</v>
      </c>
      <c r="AY74" s="120">
        <v>0.46780635269999998</v>
      </c>
      <c r="AZ74" s="120">
        <v>-0.15668503</v>
      </c>
      <c r="BA74" s="120">
        <v>0.18595731709999999</v>
      </c>
      <c r="BB74" s="120">
        <v>0.54954907500000005</v>
      </c>
      <c r="BC74" s="120">
        <v>0.25609839839999998</v>
      </c>
      <c r="BD74" s="120">
        <v>-0.24822820700000001</v>
      </c>
      <c r="BE74" s="120">
        <v>-0.33086806099999999</v>
      </c>
      <c r="BF74" s="120">
        <v>4.5606679300000001E-2</v>
      </c>
      <c r="BG74" s="120">
        <v>-7.6223375999999995E-2</v>
      </c>
      <c r="BH74" s="120">
        <v>-0.26258501200000001</v>
      </c>
      <c r="BI74" s="120">
        <v>5.2159223999999997E-2</v>
      </c>
      <c r="BJ74" s="119">
        <v>-6.8822312999999996E-2</v>
      </c>
      <c r="BK74" s="119">
        <v>6.9328420900000007E-2</v>
      </c>
      <c r="BL74" s="119">
        <v>-2.5848080999999998E-2</v>
      </c>
      <c r="BM74" s="119">
        <v>0.36749616800000001</v>
      </c>
      <c r="BN74" s="119">
        <v>-0.15408591099999999</v>
      </c>
      <c r="BO74" s="119">
        <v>0.14993783420000001</v>
      </c>
      <c r="BP74" s="119">
        <v>-0.49848160400000002</v>
      </c>
      <c r="BQ74" s="119">
        <v>0.29606155429999997</v>
      </c>
      <c r="BR74" s="119">
        <v>4.5678694499999999E-2</v>
      </c>
      <c r="BS74" s="119">
        <v>1</v>
      </c>
      <c r="BT74" s="119">
        <v>-0.49848160400000002</v>
      </c>
      <c r="BU74" s="119">
        <v>0.50158450269999999</v>
      </c>
    </row>
    <row r="75" spans="1:73" x14ac:dyDescent="0.3">
      <c r="A75" s="119" t="s">
        <v>388</v>
      </c>
      <c r="B75" s="119" t="s">
        <v>585</v>
      </c>
      <c r="C75" s="119">
        <v>-0.25822310599999998</v>
      </c>
      <c r="D75" s="119">
        <v>2.87130679E-2</v>
      </c>
      <c r="E75" s="119">
        <v>-0.46644153300000002</v>
      </c>
      <c r="F75" s="119">
        <v>-0.32115110400000002</v>
      </c>
      <c r="G75" s="119">
        <v>-0.37686709899999998</v>
      </c>
      <c r="H75" s="119">
        <v>-0.15428514099999999</v>
      </c>
      <c r="I75" s="119">
        <v>-0.52332677500000002</v>
      </c>
      <c r="J75" s="119">
        <v>0.18850472230000001</v>
      </c>
      <c r="K75" s="119">
        <v>0.1700759775</v>
      </c>
      <c r="L75" s="119">
        <v>6.7790681899999997E-2</v>
      </c>
      <c r="M75" s="119">
        <v>8.8539363900000001E-2</v>
      </c>
      <c r="N75" s="119">
        <v>-0.235741704</v>
      </c>
      <c r="O75" s="119">
        <v>-2.7130086000000001E-2</v>
      </c>
      <c r="P75" s="119">
        <v>0.30048424950000002</v>
      </c>
      <c r="Q75" s="119">
        <v>6.8353743800000005E-2</v>
      </c>
      <c r="R75" s="120">
        <v>0.41888287270000002</v>
      </c>
      <c r="S75" s="120">
        <v>0.45436456130000002</v>
      </c>
      <c r="T75" s="120">
        <v>1.0637134600000001E-2</v>
      </c>
      <c r="U75" s="120">
        <v>-0.16279726899999999</v>
      </c>
      <c r="V75" s="120">
        <v>-0.47329194499999999</v>
      </c>
      <c r="W75" s="120">
        <v>0.13789133610000001</v>
      </c>
      <c r="X75" s="119">
        <v>-0.34918588499999997</v>
      </c>
      <c r="Y75" s="119">
        <v>0.26369120410000002</v>
      </c>
      <c r="Z75" s="119">
        <v>-2.0151252000000001E-2</v>
      </c>
      <c r="AA75" s="119">
        <v>0.156494883</v>
      </c>
      <c r="AB75" s="119">
        <v>-0.27490817000000001</v>
      </c>
      <c r="AC75" s="119">
        <v>-0.57505620999999996</v>
      </c>
      <c r="AD75" s="119">
        <v>0.52061464049999995</v>
      </c>
      <c r="AE75" s="119">
        <v>0.41236844480000001</v>
      </c>
      <c r="AF75" s="119">
        <v>0.58643997670000003</v>
      </c>
      <c r="AG75" s="119">
        <v>-0.460021807</v>
      </c>
      <c r="AH75" s="119">
        <v>-0.213323558</v>
      </c>
      <c r="AI75" s="119">
        <v>-0.65803437899999995</v>
      </c>
      <c r="AJ75" s="119">
        <v>-0.54139964799999996</v>
      </c>
      <c r="AK75" s="119">
        <v>-0.860358399</v>
      </c>
      <c r="AL75" s="119">
        <v>-0.31596148499999999</v>
      </c>
      <c r="AM75" s="119">
        <v>-0.80845888200000005</v>
      </c>
      <c r="AN75" s="119">
        <v>0.1206250891</v>
      </c>
      <c r="AO75" s="119">
        <v>0.88657438649999998</v>
      </c>
      <c r="AP75" s="119">
        <v>-0.879057333</v>
      </c>
      <c r="AQ75" s="119">
        <v>0.88599042809999995</v>
      </c>
      <c r="AR75" s="119">
        <v>-0.60223049299999998</v>
      </c>
      <c r="AS75" s="119">
        <v>0.55332620320000003</v>
      </c>
      <c r="AT75" s="119">
        <v>-0.27808253799999999</v>
      </c>
      <c r="AU75" s="119">
        <v>-0.63963599599999998</v>
      </c>
      <c r="AV75" s="119">
        <v>-0.57658605600000001</v>
      </c>
      <c r="AW75" s="119">
        <v>-0.67010239599999999</v>
      </c>
      <c r="AX75" s="119">
        <v>0.64328248880000005</v>
      </c>
      <c r="AY75" s="120">
        <v>-0.82925045600000002</v>
      </c>
      <c r="AZ75" s="120">
        <v>0.74416490619999998</v>
      </c>
      <c r="BA75" s="120">
        <v>0.25825636870000002</v>
      </c>
      <c r="BB75" s="120">
        <v>-7.5240788000000003E-2</v>
      </c>
      <c r="BC75" s="120">
        <v>-7.0666745000000003E-2</v>
      </c>
      <c r="BD75" s="120">
        <v>0.74305329980000001</v>
      </c>
      <c r="BE75" s="120">
        <v>0.65070612090000002</v>
      </c>
      <c r="BF75" s="120">
        <v>-0.67423922700000005</v>
      </c>
      <c r="BG75" s="120">
        <v>-0.41430894800000001</v>
      </c>
      <c r="BH75" s="120">
        <v>0.15268497889999999</v>
      </c>
      <c r="BI75" s="120">
        <v>-0.69637507499999995</v>
      </c>
      <c r="BJ75" s="119">
        <v>0.69688460809999997</v>
      </c>
      <c r="BK75" s="119">
        <v>-0.69647186400000005</v>
      </c>
      <c r="BL75" s="119">
        <v>-0.51672123800000003</v>
      </c>
      <c r="BM75" s="119">
        <v>-0.413283083</v>
      </c>
      <c r="BN75" s="119">
        <v>-0.14312829399999999</v>
      </c>
      <c r="BO75" s="119">
        <v>-0.66750466100000005</v>
      </c>
      <c r="BP75" s="119">
        <v>1</v>
      </c>
      <c r="BQ75" s="119">
        <v>-0.69583350300000002</v>
      </c>
      <c r="BR75" s="119">
        <v>-0.41201420300000002</v>
      </c>
      <c r="BS75" s="119">
        <v>-0.49848160400000002</v>
      </c>
      <c r="BT75" s="119">
        <v>1</v>
      </c>
      <c r="BU75" s="119">
        <v>-0.99649584400000002</v>
      </c>
    </row>
    <row r="76" spans="1:73" x14ac:dyDescent="0.3">
      <c r="A76" s="119" t="s">
        <v>388</v>
      </c>
      <c r="B76" s="122" t="s">
        <v>586</v>
      </c>
      <c r="C76" s="119">
        <v>0.23187312430000001</v>
      </c>
      <c r="D76" s="119">
        <v>-4.0778758999999998E-2</v>
      </c>
      <c r="E76" s="119">
        <v>0.47265646160000002</v>
      </c>
      <c r="F76" s="119">
        <v>0.32835593270000002</v>
      </c>
      <c r="G76" s="119">
        <v>0.37914450230000002</v>
      </c>
      <c r="H76" s="119">
        <v>0.1894031383</v>
      </c>
      <c r="I76" s="119">
        <v>0.52212669379999999</v>
      </c>
      <c r="J76" s="119">
        <v>-0.20227191999999999</v>
      </c>
      <c r="K76" s="119">
        <v>-0.15649966000000001</v>
      </c>
      <c r="L76" s="119">
        <v>-8.1813078999999997E-2</v>
      </c>
      <c r="M76" s="119">
        <v>-0.121553458</v>
      </c>
      <c r="N76" s="119">
        <v>0.27066720519999998</v>
      </c>
      <c r="O76" s="119">
        <v>5.2805142000000001E-3</v>
      </c>
      <c r="P76" s="119">
        <v>-0.27906744300000003</v>
      </c>
      <c r="Q76" s="119">
        <v>-8.2527161000000002E-2</v>
      </c>
      <c r="R76" s="120">
        <v>-0.44566458399999997</v>
      </c>
      <c r="S76" s="120">
        <v>-0.46651318899999999</v>
      </c>
      <c r="T76" s="120">
        <v>-1.2555647E-2</v>
      </c>
      <c r="U76" s="120">
        <v>0.1891715189</v>
      </c>
      <c r="V76" s="120">
        <v>0.4916533582</v>
      </c>
      <c r="W76" s="120">
        <v>-0.16842184199999999</v>
      </c>
      <c r="X76" s="119">
        <v>0.3331188309</v>
      </c>
      <c r="Y76" s="119">
        <v>-0.26623618900000001</v>
      </c>
      <c r="Z76" s="119">
        <v>2.5346949399999999E-2</v>
      </c>
      <c r="AA76" s="119">
        <v>-0.134058969</v>
      </c>
      <c r="AB76" s="119">
        <v>0.27954338779999999</v>
      </c>
      <c r="AC76" s="119">
        <v>0.58150501519999998</v>
      </c>
      <c r="AD76" s="119">
        <v>-0.52713226199999996</v>
      </c>
      <c r="AE76" s="119">
        <v>-0.4429534</v>
      </c>
      <c r="AF76" s="119">
        <v>-0.60016909299999999</v>
      </c>
      <c r="AG76" s="119">
        <v>0.48659098000000001</v>
      </c>
      <c r="AH76" s="119">
        <v>0.24793690269999999</v>
      </c>
      <c r="AI76" s="119">
        <v>0.67754612020000005</v>
      </c>
      <c r="AJ76" s="119">
        <v>0.56847116269999998</v>
      </c>
      <c r="AK76" s="119">
        <v>0.86600938419999995</v>
      </c>
      <c r="AL76" s="119">
        <v>0.30550537100000003</v>
      </c>
      <c r="AM76" s="119">
        <v>0.81472197820000003</v>
      </c>
      <c r="AN76" s="119">
        <v>-0.114351325</v>
      </c>
      <c r="AO76" s="119">
        <v>-0.88168993799999995</v>
      </c>
      <c r="AP76" s="119">
        <v>0.88706574149999995</v>
      </c>
      <c r="AQ76" s="119">
        <v>-0.88271010000000005</v>
      </c>
      <c r="AR76" s="119">
        <v>0.57998304950000001</v>
      </c>
      <c r="AS76" s="119">
        <v>-0.54749564299999998</v>
      </c>
      <c r="AT76" s="119">
        <v>0.25158076000000001</v>
      </c>
      <c r="AU76" s="119">
        <v>0.63398873259999999</v>
      </c>
      <c r="AV76" s="119">
        <v>0.57840154639999997</v>
      </c>
      <c r="AW76" s="119">
        <v>0.66767403910000001</v>
      </c>
      <c r="AX76" s="119">
        <v>-0.62845128299999997</v>
      </c>
      <c r="AY76" s="120">
        <v>0.82860670830000005</v>
      </c>
      <c r="AZ76" s="120">
        <v>-0.74471431600000004</v>
      </c>
      <c r="BA76" s="120">
        <v>-0.25469131699999997</v>
      </c>
      <c r="BB76" s="120">
        <v>7.10005742E-2</v>
      </c>
      <c r="BC76" s="120">
        <v>8.2930438499999995E-2</v>
      </c>
      <c r="BD76" s="120">
        <v>-0.75185687400000001</v>
      </c>
      <c r="BE76" s="120">
        <v>-0.66922237100000004</v>
      </c>
      <c r="BF76" s="120">
        <v>0.67022250029999997</v>
      </c>
      <c r="BG76" s="120">
        <v>0.42702158270000001</v>
      </c>
      <c r="BH76" s="120">
        <v>-0.140595571</v>
      </c>
      <c r="BI76" s="120">
        <v>0.70691956789999999</v>
      </c>
      <c r="BJ76" s="119">
        <v>-0.70504641599999995</v>
      </c>
      <c r="BK76" s="119">
        <v>0.70451817900000002</v>
      </c>
      <c r="BL76" s="119">
        <v>0.51789411080000003</v>
      </c>
      <c r="BM76" s="119">
        <v>0.4086419027</v>
      </c>
      <c r="BN76" s="119">
        <v>0.15051634629999999</v>
      </c>
      <c r="BO76" s="119">
        <v>0.6673099992</v>
      </c>
      <c r="BP76" s="119">
        <v>-0.99649584400000002</v>
      </c>
      <c r="BQ76" s="119">
        <v>0.70147877430000005</v>
      </c>
      <c r="BR76" s="119">
        <v>0.42039745140000001</v>
      </c>
      <c r="BS76" s="119">
        <v>0.50158450269999999</v>
      </c>
      <c r="BT76" s="119">
        <v>-0.99649584400000002</v>
      </c>
      <c r="BU76" s="119">
        <v>1</v>
      </c>
    </row>
  </sheetData>
  <conditionalFormatting sqref="A1:XFD1048576">
    <cfRule type="cellIs" dxfId="3" priority="1" operator="between">
      <formula>-0.6</formula>
      <formula>-0.9999</formula>
    </cfRule>
    <cfRule type="cellIs" dxfId="2" priority="2" operator="between">
      <formula>0.6</formula>
      <formula>0.9999</formula>
    </cfRule>
  </conditionalFormatting>
  <hyperlinks>
    <hyperlink ref="B1" location="'MAIN STEPS '!A1" display="CLICK HERE" xr:uid="{6654394D-9787-4AFE-9051-BEE0CB147ABD}"/>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BDB9A4-BED4-47C5-A837-E5DD67E7F2A3}">
  <dimension ref="A1:F30"/>
  <sheetViews>
    <sheetView workbookViewId="0">
      <selection activeCell="D14" sqref="D14"/>
    </sheetView>
  </sheetViews>
  <sheetFormatPr defaultRowHeight="14.4" x14ac:dyDescent="0.3"/>
  <cols>
    <col min="1" max="1" width="34.77734375" bestFit="1" customWidth="1"/>
    <col min="2" max="2" width="44.6640625" customWidth="1"/>
    <col min="3" max="3" width="23.33203125" customWidth="1"/>
    <col min="4" max="4" width="33.6640625" customWidth="1"/>
    <col min="5" max="5" width="10.44140625" customWidth="1"/>
  </cols>
  <sheetData>
    <row r="1" spans="1:6" x14ac:dyDescent="0.3">
      <c r="A1" s="126" t="s">
        <v>3682</v>
      </c>
      <c r="B1" s="127"/>
      <c r="C1" s="127"/>
      <c r="D1" s="127"/>
      <c r="F1" s="208" t="s">
        <v>4056</v>
      </c>
    </row>
    <row r="2" spans="1:6" x14ac:dyDescent="0.3">
      <c r="A2" s="1" t="s">
        <v>3683</v>
      </c>
      <c r="B2" s="1" t="s">
        <v>3684</v>
      </c>
      <c r="C2" s="1" t="s">
        <v>3685</v>
      </c>
      <c r="D2" s="1" t="s">
        <v>1263</v>
      </c>
    </row>
    <row r="3" spans="1:6" x14ac:dyDescent="0.3">
      <c r="A3" t="s">
        <v>1188</v>
      </c>
      <c r="B3" t="s">
        <v>3686</v>
      </c>
      <c r="C3" t="s">
        <v>587</v>
      </c>
      <c r="D3" t="s">
        <v>3687</v>
      </c>
    </row>
    <row r="4" spans="1:6" x14ac:dyDescent="0.3">
      <c r="C4" t="s">
        <v>189</v>
      </c>
      <c r="D4" t="s">
        <v>3688</v>
      </c>
    </row>
    <row r="5" spans="1:6" x14ac:dyDescent="0.3">
      <c r="C5" t="s">
        <v>1266</v>
      </c>
      <c r="D5" t="s">
        <v>3689</v>
      </c>
    </row>
    <row r="6" spans="1:6" x14ac:dyDescent="0.3">
      <c r="C6" t="s">
        <v>246</v>
      </c>
      <c r="D6" t="s">
        <v>3690</v>
      </c>
    </row>
    <row r="7" spans="1:6" x14ac:dyDescent="0.3">
      <c r="C7" t="s">
        <v>586</v>
      </c>
      <c r="D7" t="s">
        <v>3691</v>
      </c>
    </row>
    <row r="9" spans="1:6" x14ac:dyDescent="0.3">
      <c r="A9" t="s">
        <v>142</v>
      </c>
      <c r="B9" t="s">
        <v>3692</v>
      </c>
      <c r="C9" t="s">
        <v>587</v>
      </c>
      <c r="D9" t="s">
        <v>3687</v>
      </c>
    </row>
    <row r="10" spans="1:6" x14ac:dyDescent="0.3">
      <c r="C10" t="s">
        <v>200</v>
      </c>
      <c r="D10" t="s">
        <v>3693</v>
      </c>
    </row>
    <row r="11" spans="1:6" x14ac:dyDescent="0.3">
      <c r="C11" t="s">
        <v>246</v>
      </c>
      <c r="D11" t="s">
        <v>3694</v>
      </c>
    </row>
    <row r="12" spans="1:6" x14ac:dyDescent="0.3">
      <c r="C12" t="s">
        <v>249</v>
      </c>
      <c r="D12" t="s">
        <v>3695</v>
      </c>
    </row>
    <row r="14" spans="1:6" x14ac:dyDescent="0.3">
      <c r="A14" t="s">
        <v>246</v>
      </c>
      <c r="B14" t="s">
        <v>3696</v>
      </c>
      <c r="C14" t="s">
        <v>142</v>
      </c>
      <c r="D14" t="s">
        <v>3697</v>
      </c>
    </row>
    <row r="15" spans="1:6" x14ac:dyDescent="0.3">
      <c r="C15" t="s">
        <v>180</v>
      </c>
    </row>
    <row r="16" spans="1:6" x14ac:dyDescent="0.3">
      <c r="C16" t="s">
        <v>587</v>
      </c>
    </row>
    <row r="17" spans="1:4" x14ac:dyDescent="0.3">
      <c r="C17" t="s">
        <v>3698</v>
      </c>
      <c r="D17" t="s">
        <v>3699</v>
      </c>
    </row>
    <row r="18" spans="1:4" x14ac:dyDescent="0.3">
      <c r="C18" t="s">
        <v>190</v>
      </c>
    </row>
    <row r="19" spans="1:4" x14ac:dyDescent="0.3">
      <c r="C19" t="s">
        <v>1266</v>
      </c>
      <c r="D19" t="s">
        <v>3700</v>
      </c>
    </row>
    <row r="20" spans="1:4" x14ac:dyDescent="0.3">
      <c r="C20" t="s">
        <v>586</v>
      </c>
      <c r="D20" t="s">
        <v>3701</v>
      </c>
    </row>
    <row r="24" spans="1:4" x14ac:dyDescent="0.3">
      <c r="A24" s="14" t="s">
        <v>3702</v>
      </c>
      <c r="B24" s="11"/>
    </row>
    <row r="25" spans="1:4" s="1" customFormat="1" x14ac:dyDescent="0.3">
      <c r="A25" s="1" t="s">
        <v>3683</v>
      </c>
      <c r="B25" s="1" t="s">
        <v>3703</v>
      </c>
    </row>
    <row r="26" spans="1:4" x14ac:dyDescent="0.3">
      <c r="A26" t="s">
        <v>185</v>
      </c>
      <c r="B26" t="s">
        <v>3704</v>
      </c>
    </row>
    <row r="27" spans="1:4" x14ac:dyDescent="0.3">
      <c r="A27" t="s">
        <v>186</v>
      </c>
      <c r="B27" t="s">
        <v>3704</v>
      </c>
    </row>
    <row r="28" spans="1:4" x14ac:dyDescent="0.3">
      <c r="A28" t="s">
        <v>187</v>
      </c>
      <c r="B28" t="s">
        <v>3704</v>
      </c>
    </row>
    <row r="29" spans="1:4" x14ac:dyDescent="0.3">
      <c r="A29" t="s">
        <v>188</v>
      </c>
      <c r="B29" t="s">
        <v>3704</v>
      </c>
    </row>
    <row r="30" spans="1:4" x14ac:dyDescent="0.3">
      <c r="A30" t="s">
        <v>189</v>
      </c>
      <c r="B30" t="s">
        <v>3704</v>
      </c>
    </row>
  </sheetData>
  <conditionalFormatting sqref="A1">
    <cfRule type="cellIs" dxfId="1" priority="1" operator="between">
      <formula>-0.6</formula>
      <formula>-0.9999</formula>
    </cfRule>
    <cfRule type="cellIs" dxfId="0" priority="2" operator="between">
      <formula>0.6</formula>
      <formula>0.9999</formula>
    </cfRule>
  </conditionalFormatting>
  <hyperlinks>
    <hyperlink ref="F1" location="'MAIN STEPS '!A1" display="CLICK HERE" xr:uid="{70F2FD70-86A9-4D6B-AEC3-B360A0D2D675}"/>
  </hyperlinks>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C8F3E7-892C-4DCB-AEE5-72C92EDF726E}">
  <dimension ref="A1:S40"/>
  <sheetViews>
    <sheetView zoomScale="70" zoomScaleNormal="70" workbookViewId="0">
      <selection activeCell="Q27" sqref="Q27"/>
    </sheetView>
  </sheetViews>
  <sheetFormatPr defaultRowHeight="14.4" x14ac:dyDescent="0.3"/>
  <cols>
    <col min="1" max="1" width="27" bestFit="1" customWidth="1"/>
    <col min="7" max="7" width="11.33203125" customWidth="1"/>
    <col min="9" max="9" width="15.44140625" bestFit="1" customWidth="1"/>
    <col min="12" max="12" width="12.33203125" customWidth="1"/>
    <col min="16" max="16" width="16.109375" customWidth="1"/>
    <col min="17" max="17" width="42.6640625" customWidth="1"/>
  </cols>
  <sheetData>
    <row r="1" spans="1:17" ht="18" x14ac:dyDescent="0.35">
      <c r="A1" s="128" t="s">
        <v>3706</v>
      </c>
      <c r="B1" s="128" t="s">
        <v>3707</v>
      </c>
      <c r="C1" s="129"/>
      <c r="D1" s="129"/>
      <c r="E1" s="129"/>
      <c r="F1" s="129"/>
      <c r="G1" s="129"/>
      <c r="H1" s="129"/>
      <c r="I1" s="129"/>
      <c r="J1" s="129"/>
      <c r="K1" s="129"/>
      <c r="L1" s="129"/>
      <c r="M1" s="129"/>
      <c r="N1" s="129"/>
      <c r="Q1" s="208" t="s">
        <v>4056</v>
      </c>
    </row>
    <row r="2" spans="1:17" x14ac:dyDescent="0.3">
      <c r="A2" s="103" t="s">
        <v>3708</v>
      </c>
      <c r="B2" s="103"/>
      <c r="C2" s="105">
        <v>140</v>
      </c>
    </row>
    <row r="3" spans="1:17" x14ac:dyDescent="0.3">
      <c r="A3" s="103" t="s">
        <v>3709</v>
      </c>
      <c r="B3" s="103"/>
      <c r="C3" s="105">
        <v>140</v>
      </c>
    </row>
    <row r="4" spans="1:17" x14ac:dyDescent="0.3">
      <c r="A4" s="475" t="s">
        <v>3710</v>
      </c>
      <c r="B4" s="475"/>
      <c r="C4" s="475"/>
      <c r="D4" s="475"/>
      <c r="E4" s="475"/>
      <c r="F4" s="475"/>
      <c r="G4" s="475"/>
      <c r="I4" s="310" t="s">
        <v>3711</v>
      </c>
      <c r="J4" s="310"/>
      <c r="K4" s="310"/>
      <c r="L4" s="310"/>
      <c r="M4" s="310"/>
      <c r="N4" s="310"/>
      <c r="P4" t="s">
        <v>3760</v>
      </c>
      <c r="Q4" t="s">
        <v>1263</v>
      </c>
    </row>
    <row r="5" spans="1:17" ht="38.4" x14ac:dyDescent="0.3">
      <c r="A5" s="103" t="s">
        <v>976</v>
      </c>
      <c r="B5" s="104" t="s">
        <v>3712</v>
      </c>
      <c r="C5" s="130" t="s">
        <v>3713</v>
      </c>
      <c r="D5" s="130" t="s">
        <v>3714</v>
      </c>
      <c r="E5" s="104" t="s">
        <v>3715</v>
      </c>
      <c r="F5" s="104" t="s">
        <v>3716</v>
      </c>
      <c r="G5" s="104" t="s">
        <v>3717</v>
      </c>
      <c r="I5" s="103" t="s">
        <v>3718</v>
      </c>
      <c r="J5" s="104" t="s">
        <v>3712</v>
      </c>
      <c r="K5" s="130" t="s">
        <v>3719</v>
      </c>
      <c r="L5" s="130" t="s">
        <v>3720</v>
      </c>
      <c r="M5" s="104" t="s">
        <v>3721</v>
      </c>
      <c r="N5" s="104" t="s">
        <v>3722</v>
      </c>
    </row>
    <row r="6" spans="1:17" x14ac:dyDescent="0.3">
      <c r="A6" s="103" t="s">
        <v>596</v>
      </c>
      <c r="B6" s="131">
        <v>1</v>
      </c>
      <c r="C6" s="132">
        <v>1.511E-2</v>
      </c>
      <c r="D6" s="132">
        <v>9.9600000000000001E-3</v>
      </c>
      <c r="E6" s="133">
        <v>1.52</v>
      </c>
      <c r="F6" s="134">
        <v>0.13159999999999999</v>
      </c>
      <c r="G6" s="135">
        <v>2.1280999999999999E-4</v>
      </c>
      <c r="I6" s="103" t="s">
        <v>3723</v>
      </c>
      <c r="J6" s="136">
        <v>6</v>
      </c>
      <c r="K6" s="132">
        <v>4.6519999999999999E-2</v>
      </c>
      <c r="L6" s="132">
        <v>7.7499999999999999E-3</v>
      </c>
      <c r="M6" s="133">
        <v>83.86</v>
      </c>
      <c r="N6" s="140" t="s">
        <v>1193</v>
      </c>
      <c r="P6" t="s">
        <v>3756</v>
      </c>
      <c r="Q6" t="s">
        <v>3757</v>
      </c>
    </row>
    <row r="7" spans="1:17" x14ac:dyDescent="0.3">
      <c r="A7" s="103" t="s">
        <v>168</v>
      </c>
      <c r="B7" s="131">
        <v>1</v>
      </c>
      <c r="C7" s="132">
        <v>-0.13725000000000001</v>
      </c>
      <c r="D7" s="132">
        <v>2.6360000000000001E-2</v>
      </c>
      <c r="E7" s="133">
        <v>-5.21</v>
      </c>
      <c r="F7" s="134" t="s">
        <v>1193</v>
      </c>
      <c r="G7" s="132">
        <v>2.5100000000000001E-3</v>
      </c>
      <c r="I7" s="103" t="s">
        <v>3724</v>
      </c>
      <c r="J7" s="136">
        <v>133</v>
      </c>
      <c r="K7" s="132">
        <v>1.23E-2</v>
      </c>
      <c r="L7" s="135">
        <v>9.2449999999999997E-5</v>
      </c>
      <c r="M7" s="137" t="s">
        <v>1281</v>
      </c>
      <c r="N7" s="137" t="s">
        <v>1281</v>
      </c>
      <c r="P7" t="s">
        <v>3729</v>
      </c>
      <c r="Q7" t="s">
        <v>3758</v>
      </c>
    </row>
    <row r="8" spans="1:17" x14ac:dyDescent="0.3">
      <c r="A8" s="103" t="s">
        <v>587</v>
      </c>
      <c r="B8" s="131">
        <v>1</v>
      </c>
      <c r="C8" s="132">
        <v>-8.4209999999999993E-2</v>
      </c>
      <c r="D8" s="132">
        <v>2.0830000000000001E-2</v>
      </c>
      <c r="E8" s="133">
        <v>-4.04</v>
      </c>
      <c r="F8" s="134" t="s">
        <v>1193</v>
      </c>
      <c r="G8" s="132">
        <v>1.5100000000000001E-3</v>
      </c>
      <c r="I8" s="103" t="s">
        <v>3725</v>
      </c>
      <c r="J8" s="136">
        <v>139</v>
      </c>
      <c r="K8" s="132">
        <v>5.8819999999999997E-2</v>
      </c>
      <c r="L8" s="137" t="s">
        <v>1281</v>
      </c>
      <c r="M8" s="137" t="s">
        <v>1281</v>
      </c>
      <c r="N8" s="137" t="s">
        <v>1281</v>
      </c>
      <c r="P8" t="s">
        <v>3726</v>
      </c>
      <c r="Q8" t="s">
        <v>3759</v>
      </c>
    </row>
    <row r="9" spans="1:17" x14ac:dyDescent="0.3">
      <c r="A9" s="103" t="s">
        <v>189</v>
      </c>
      <c r="B9" s="131">
        <v>1</v>
      </c>
      <c r="C9" s="132">
        <v>9.9129999999999996E-2</v>
      </c>
      <c r="D9" s="132">
        <v>2.5649999999999999E-2</v>
      </c>
      <c r="E9" s="133">
        <v>3.86</v>
      </c>
      <c r="F9" s="134">
        <v>2.0000000000000001E-4</v>
      </c>
      <c r="G9" s="132">
        <v>1.3799999999999999E-3</v>
      </c>
      <c r="I9" s="100"/>
      <c r="J9" s="100"/>
      <c r="K9" s="100"/>
      <c r="L9" s="100"/>
      <c r="M9" s="100"/>
      <c r="N9" s="100"/>
      <c r="P9" t="s">
        <v>3762</v>
      </c>
      <c r="Q9" t="s">
        <v>3761</v>
      </c>
    </row>
    <row r="10" spans="1:17" x14ac:dyDescent="0.3">
      <c r="A10" s="141" t="s">
        <v>1188</v>
      </c>
      <c r="B10" s="142">
        <v>1</v>
      </c>
      <c r="C10" s="143">
        <v>-1.5820000000000001E-2</v>
      </c>
      <c r="D10" s="143">
        <v>1.5599999999999999E-2</v>
      </c>
      <c r="E10" s="144">
        <v>-1.01</v>
      </c>
      <c r="F10" s="140">
        <v>0.3125</v>
      </c>
      <c r="G10" s="145">
        <v>9.5030000000000003E-5</v>
      </c>
      <c r="I10" s="103" t="s">
        <v>3726</v>
      </c>
      <c r="J10" s="137">
        <v>9.6200000000000001E-3</v>
      </c>
      <c r="K10" s="103" t="s">
        <v>3727</v>
      </c>
      <c r="L10" s="139">
        <v>0.79090000000000005</v>
      </c>
      <c r="M10" s="100"/>
      <c r="N10" s="100"/>
    </row>
    <row r="11" spans="1:17" x14ac:dyDescent="0.3">
      <c r="A11" s="103" t="s">
        <v>246</v>
      </c>
      <c r="B11" s="131">
        <v>1</v>
      </c>
      <c r="C11" s="132">
        <v>0.22572999999999999</v>
      </c>
      <c r="D11" s="132">
        <v>2.5600000000000001E-2</v>
      </c>
      <c r="E11" s="133">
        <v>8.82</v>
      </c>
      <c r="F11" s="134" t="s">
        <v>1193</v>
      </c>
      <c r="G11" s="132">
        <v>7.1900000000000002E-3</v>
      </c>
      <c r="I11" s="103" t="s">
        <v>3728</v>
      </c>
      <c r="J11" s="137">
        <v>3.73E-2</v>
      </c>
      <c r="K11" s="103" t="s">
        <v>3729</v>
      </c>
      <c r="L11" s="139">
        <v>0.78149999999999997</v>
      </c>
      <c r="M11" s="100"/>
      <c r="N11" s="100"/>
    </row>
    <row r="12" spans="1:17" x14ac:dyDescent="0.3">
      <c r="A12" s="103" t="s">
        <v>586</v>
      </c>
      <c r="B12" s="131">
        <v>1</v>
      </c>
      <c r="C12" s="132">
        <v>-2.4539999999999999E-2</v>
      </c>
      <c r="D12" s="132">
        <v>9.0699999999999999E-3</v>
      </c>
      <c r="E12" s="133">
        <v>-2.71</v>
      </c>
      <c r="F12" s="134">
        <v>7.7000000000000002E-3</v>
      </c>
      <c r="G12" s="135">
        <v>6.7686000000000005E-4</v>
      </c>
      <c r="I12" s="103" t="s">
        <v>3730</v>
      </c>
      <c r="J12" s="137">
        <v>25.779309999999999</v>
      </c>
      <c r="K12" s="103" t="s">
        <v>1281</v>
      </c>
      <c r="L12" s="137" t="s">
        <v>1281</v>
      </c>
      <c r="M12" s="100"/>
      <c r="N12" s="100"/>
    </row>
    <row r="15" spans="1:17" ht="18" x14ac:dyDescent="0.35">
      <c r="A15" s="128" t="s">
        <v>3731</v>
      </c>
      <c r="B15" s="128" t="s">
        <v>3732</v>
      </c>
      <c r="C15" s="129"/>
      <c r="D15" s="129"/>
      <c r="E15" s="129"/>
      <c r="F15" s="129"/>
      <c r="G15" s="129"/>
      <c r="H15" s="129"/>
      <c r="I15" s="129"/>
      <c r="J15" s="129"/>
      <c r="K15" s="129"/>
      <c r="L15" s="129"/>
      <c r="M15" s="129"/>
      <c r="N15" s="129"/>
    </row>
    <row r="16" spans="1:17" x14ac:dyDescent="0.3">
      <c r="A16" s="103" t="s">
        <v>3708</v>
      </c>
      <c r="B16" s="103"/>
      <c r="C16" s="105">
        <v>140</v>
      </c>
    </row>
    <row r="17" spans="1:19" x14ac:dyDescent="0.3">
      <c r="A17" s="103" t="s">
        <v>3709</v>
      </c>
      <c r="B17" s="103"/>
      <c r="C17" s="105">
        <v>140</v>
      </c>
    </row>
    <row r="18" spans="1:19" x14ac:dyDescent="0.3">
      <c r="A18" s="475" t="s">
        <v>3710</v>
      </c>
      <c r="B18" s="475"/>
      <c r="C18" s="475"/>
      <c r="D18" s="475"/>
      <c r="E18" s="475"/>
      <c r="F18" s="475"/>
      <c r="G18" s="475"/>
      <c r="I18" s="475" t="s">
        <v>3711</v>
      </c>
      <c r="J18" s="475"/>
      <c r="K18" s="475"/>
      <c r="L18" s="475"/>
      <c r="M18" s="475"/>
      <c r="N18" s="475"/>
    </row>
    <row r="19" spans="1:19" ht="38.4" x14ac:dyDescent="0.3">
      <c r="A19" s="103" t="s">
        <v>976</v>
      </c>
      <c r="B19" s="104" t="s">
        <v>3712</v>
      </c>
      <c r="C19" s="130" t="s">
        <v>3713</v>
      </c>
      <c r="D19" s="130" t="s">
        <v>3714</v>
      </c>
      <c r="E19" s="104" t="s">
        <v>3715</v>
      </c>
      <c r="F19" s="104" t="s">
        <v>3716</v>
      </c>
      <c r="G19" s="104" t="s">
        <v>3717</v>
      </c>
      <c r="I19" s="103" t="s">
        <v>3718</v>
      </c>
      <c r="J19" s="104" t="s">
        <v>3712</v>
      </c>
      <c r="K19" s="130" t="s">
        <v>3719</v>
      </c>
      <c r="L19" s="130" t="s">
        <v>3720</v>
      </c>
      <c r="M19" s="104" t="s">
        <v>3721</v>
      </c>
      <c r="N19" s="104" t="s">
        <v>3722</v>
      </c>
    </row>
    <row r="20" spans="1:19" x14ac:dyDescent="0.3">
      <c r="A20" s="103" t="s">
        <v>596</v>
      </c>
      <c r="B20" s="131">
        <v>1</v>
      </c>
      <c r="C20" s="132">
        <v>1.507E-2</v>
      </c>
      <c r="D20" s="132">
        <v>9.9600000000000001E-3</v>
      </c>
      <c r="E20" s="133">
        <v>1.51</v>
      </c>
      <c r="F20" s="134">
        <v>0.1326</v>
      </c>
      <c r="G20" s="135">
        <v>2.1175E-4</v>
      </c>
      <c r="I20" s="103" t="s">
        <v>3723</v>
      </c>
      <c r="J20" s="136">
        <v>5</v>
      </c>
      <c r="K20" s="132">
        <v>4.6429999999999999E-2</v>
      </c>
      <c r="L20" s="132">
        <v>9.2899999999999996E-3</v>
      </c>
      <c r="M20" s="133">
        <v>100.41</v>
      </c>
      <c r="N20" s="134" t="s">
        <v>1193</v>
      </c>
    </row>
    <row r="21" spans="1:19" x14ac:dyDescent="0.3">
      <c r="A21" s="103" t="s">
        <v>168</v>
      </c>
      <c r="B21" s="131">
        <v>1</v>
      </c>
      <c r="C21" s="132">
        <v>-0.13927</v>
      </c>
      <c r="D21" s="132">
        <v>2.6290000000000001E-2</v>
      </c>
      <c r="E21" s="133">
        <v>-5.3</v>
      </c>
      <c r="F21" s="134" t="s">
        <v>1193</v>
      </c>
      <c r="G21" s="132">
        <v>2.5999999999999999E-3</v>
      </c>
      <c r="I21" s="103" t="s">
        <v>3724</v>
      </c>
      <c r="J21" s="136">
        <v>134</v>
      </c>
      <c r="K21" s="132">
        <v>1.239E-2</v>
      </c>
      <c r="L21" s="135">
        <v>9.2470000000000001E-5</v>
      </c>
      <c r="M21" s="137" t="s">
        <v>1281</v>
      </c>
      <c r="N21" s="137" t="s">
        <v>1281</v>
      </c>
    </row>
    <row r="22" spans="1:19" x14ac:dyDescent="0.3">
      <c r="A22" s="103" t="s">
        <v>587</v>
      </c>
      <c r="B22" s="131">
        <v>1</v>
      </c>
      <c r="C22" s="132">
        <v>-7.6270000000000004E-2</v>
      </c>
      <c r="D22" s="132">
        <v>1.9300000000000001E-2</v>
      </c>
      <c r="E22" s="133">
        <v>-3.95</v>
      </c>
      <c r="F22" s="134">
        <v>1E-4</v>
      </c>
      <c r="G22" s="132">
        <v>1.4400000000000001E-3</v>
      </c>
      <c r="I22" s="103" t="s">
        <v>3725</v>
      </c>
      <c r="J22" s="136">
        <v>139</v>
      </c>
      <c r="K22" s="132">
        <v>5.8819999999999997E-2</v>
      </c>
      <c r="L22" s="137" t="s">
        <v>1281</v>
      </c>
      <c r="M22" s="137" t="s">
        <v>1281</v>
      </c>
      <c r="N22" s="137" t="s">
        <v>1281</v>
      </c>
    </row>
    <row r="23" spans="1:19" x14ac:dyDescent="0.3">
      <c r="A23" s="103" t="s">
        <v>189</v>
      </c>
      <c r="B23" s="131">
        <v>1</v>
      </c>
      <c r="C23" s="132">
        <v>0.10169</v>
      </c>
      <c r="D23" s="132">
        <v>2.5530000000000001E-2</v>
      </c>
      <c r="E23" s="133">
        <v>3.98</v>
      </c>
      <c r="F23" s="134">
        <v>1E-4</v>
      </c>
      <c r="G23" s="132">
        <v>1.47E-3</v>
      </c>
      <c r="I23" s="100"/>
      <c r="J23" s="100"/>
      <c r="K23" s="100"/>
      <c r="L23" s="100"/>
      <c r="M23" s="100"/>
      <c r="N23" s="100"/>
    </row>
    <row r="24" spans="1:19" x14ac:dyDescent="0.3">
      <c r="A24" s="103" t="s">
        <v>246</v>
      </c>
      <c r="B24" s="131">
        <v>1</v>
      </c>
      <c r="C24" s="132">
        <v>0.21274000000000001</v>
      </c>
      <c r="D24" s="132">
        <v>2.2169999999999999E-2</v>
      </c>
      <c r="E24" s="133">
        <v>9.6</v>
      </c>
      <c r="F24" s="134" t="s">
        <v>1193</v>
      </c>
      <c r="G24" s="132">
        <v>8.5100000000000002E-3</v>
      </c>
      <c r="I24" s="103" t="s">
        <v>3726</v>
      </c>
      <c r="J24" s="137">
        <v>9.6200000000000001E-3</v>
      </c>
      <c r="K24" s="103" t="s">
        <v>3727</v>
      </c>
      <c r="L24" s="137">
        <v>0.7893</v>
      </c>
      <c r="M24" s="100"/>
      <c r="N24" s="100"/>
    </row>
    <row r="25" spans="1:19" x14ac:dyDescent="0.3">
      <c r="A25" s="103" t="s">
        <v>586</v>
      </c>
      <c r="B25" s="131">
        <v>1</v>
      </c>
      <c r="C25" s="132">
        <v>-3.0970000000000001E-2</v>
      </c>
      <c r="D25" s="132">
        <v>6.4799999999999996E-3</v>
      </c>
      <c r="E25" s="133">
        <v>-4.78</v>
      </c>
      <c r="F25" s="134" t="s">
        <v>1193</v>
      </c>
      <c r="G25" s="132">
        <v>2.1099999999999999E-3</v>
      </c>
      <c r="I25" s="103" t="s">
        <v>3728</v>
      </c>
      <c r="J25" s="137">
        <v>3.73E-2</v>
      </c>
      <c r="K25" s="103" t="s">
        <v>3729</v>
      </c>
      <c r="L25" s="137">
        <v>0.78149999999999997</v>
      </c>
      <c r="M25" s="100"/>
      <c r="N25" s="100"/>
      <c r="S25" s="137">
        <v>0.7893</v>
      </c>
    </row>
    <row r="26" spans="1:19" x14ac:dyDescent="0.3">
      <c r="I26" s="103" t="s">
        <v>3730</v>
      </c>
      <c r="J26" s="137">
        <v>25.78199</v>
      </c>
      <c r="K26" s="103" t="s">
        <v>1281</v>
      </c>
      <c r="L26" s="137" t="s">
        <v>1281</v>
      </c>
      <c r="M26" s="100"/>
      <c r="N26" s="100"/>
      <c r="S26" s="137">
        <v>0.78149999999999997</v>
      </c>
    </row>
    <row r="28" spans="1:19" x14ac:dyDescent="0.3">
      <c r="S28" s="137">
        <v>0.7893</v>
      </c>
    </row>
    <row r="29" spans="1:19" ht="18" x14ac:dyDescent="0.35">
      <c r="A29" s="128" t="s">
        <v>3733</v>
      </c>
      <c r="B29" s="128" t="s">
        <v>3734</v>
      </c>
      <c r="C29" s="129"/>
      <c r="D29" s="129"/>
      <c r="E29" s="129"/>
      <c r="F29" s="129"/>
      <c r="G29" s="129"/>
      <c r="H29" s="129"/>
      <c r="I29" s="129"/>
      <c r="J29" s="129"/>
      <c r="K29" s="129"/>
      <c r="L29" s="129"/>
      <c r="M29" s="129"/>
      <c r="N29" s="129"/>
      <c r="S29" s="137">
        <v>0.78149999999999997</v>
      </c>
    </row>
    <row r="30" spans="1:19" x14ac:dyDescent="0.3">
      <c r="A30" s="103" t="s">
        <v>3708</v>
      </c>
      <c r="B30" s="103"/>
      <c r="C30" s="105">
        <v>140</v>
      </c>
    </row>
    <row r="31" spans="1:19" x14ac:dyDescent="0.3">
      <c r="A31" s="103" t="s">
        <v>3709</v>
      </c>
      <c r="B31" s="103"/>
      <c r="C31" s="105">
        <v>140</v>
      </c>
    </row>
    <row r="32" spans="1:19" x14ac:dyDescent="0.3">
      <c r="A32" s="475" t="s">
        <v>3710</v>
      </c>
      <c r="B32" s="475"/>
      <c r="C32" s="475"/>
      <c r="D32" s="475"/>
      <c r="E32" s="475"/>
      <c r="F32" s="475"/>
      <c r="G32" s="475"/>
      <c r="I32" s="475" t="s">
        <v>3711</v>
      </c>
      <c r="J32" s="475"/>
      <c r="K32" s="475"/>
      <c r="L32" s="475"/>
      <c r="M32" s="475"/>
      <c r="N32" s="475"/>
    </row>
    <row r="33" spans="1:14" ht="38.4" x14ac:dyDescent="0.3">
      <c r="A33" s="103" t="s">
        <v>976</v>
      </c>
      <c r="B33" s="104" t="s">
        <v>3712</v>
      </c>
      <c r="C33" s="130" t="s">
        <v>3713</v>
      </c>
      <c r="D33" s="130" t="s">
        <v>3714</v>
      </c>
      <c r="E33" s="104" t="s">
        <v>3715</v>
      </c>
      <c r="F33" s="104" t="s">
        <v>3716</v>
      </c>
      <c r="G33" s="104" t="s">
        <v>3717</v>
      </c>
      <c r="I33" s="103" t="s">
        <v>3718</v>
      </c>
      <c r="J33" s="104" t="s">
        <v>3712</v>
      </c>
      <c r="K33" s="130" t="s">
        <v>3719</v>
      </c>
      <c r="L33" s="130" t="s">
        <v>3720</v>
      </c>
      <c r="M33" s="104" t="s">
        <v>3721</v>
      </c>
      <c r="N33" s="104" t="s">
        <v>3722</v>
      </c>
    </row>
    <row r="34" spans="1:14" x14ac:dyDescent="0.3">
      <c r="A34" s="103" t="s">
        <v>596</v>
      </c>
      <c r="B34" s="131">
        <v>1</v>
      </c>
      <c r="C34" s="132">
        <v>1.507E-2</v>
      </c>
      <c r="D34" s="132">
        <v>9.9600000000000001E-3</v>
      </c>
      <c r="E34" s="133">
        <v>1.51</v>
      </c>
      <c r="F34" s="134">
        <v>0.1326</v>
      </c>
      <c r="G34" s="135">
        <v>2.1175E-4</v>
      </c>
      <c r="I34" s="103" t="s">
        <v>3723</v>
      </c>
      <c r="J34" s="136">
        <v>5</v>
      </c>
      <c r="K34" s="132">
        <v>4.6429999999999999E-2</v>
      </c>
      <c r="L34" s="132">
        <v>9.2899999999999996E-3</v>
      </c>
      <c r="M34" s="133">
        <v>100.41</v>
      </c>
      <c r="N34" s="134" t="s">
        <v>1193</v>
      </c>
    </row>
    <row r="35" spans="1:14" x14ac:dyDescent="0.3">
      <c r="A35" s="103" t="s">
        <v>168</v>
      </c>
      <c r="B35" s="131">
        <v>1</v>
      </c>
      <c r="C35" s="132">
        <v>-0.13927</v>
      </c>
      <c r="D35" s="132">
        <v>2.6290000000000001E-2</v>
      </c>
      <c r="E35" s="133">
        <v>-5.3</v>
      </c>
      <c r="F35" s="134" t="s">
        <v>1193</v>
      </c>
      <c r="G35" s="132">
        <v>2.5999999999999999E-3</v>
      </c>
      <c r="I35" s="103" t="s">
        <v>3724</v>
      </c>
      <c r="J35" s="136">
        <v>134</v>
      </c>
      <c r="K35" s="132">
        <v>1.239E-2</v>
      </c>
      <c r="L35" s="135">
        <v>9.2470000000000001E-5</v>
      </c>
      <c r="M35" s="137" t="s">
        <v>1281</v>
      </c>
      <c r="N35" s="137" t="s">
        <v>1281</v>
      </c>
    </row>
    <row r="36" spans="1:14" x14ac:dyDescent="0.3">
      <c r="A36" s="103" t="s">
        <v>587</v>
      </c>
      <c r="B36" s="131">
        <v>1</v>
      </c>
      <c r="C36" s="132">
        <v>-7.6270000000000004E-2</v>
      </c>
      <c r="D36" s="132">
        <v>1.9300000000000001E-2</v>
      </c>
      <c r="E36" s="133">
        <v>-3.95</v>
      </c>
      <c r="F36" s="134">
        <v>1E-4</v>
      </c>
      <c r="G36" s="132">
        <v>1.4400000000000001E-3</v>
      </c>
      <c r="I36" s="103" t="s">
        <v>3725</v>
      </c>
      <c r="J36" s="136">
        <v>139</v>
      </c>
      <c r="K36" s="132">
        <v>5.8819999999999997E-2</v>
      </c>
      <c r="L36" s="137" t="s">
        <v>1281</v>
      </c>
      <c r="M36" s="137" t="s">
        <v>1281</v>
      </c>
      <c r="N36" s="137" t="s">
        <v>1281</v>
      </c>
    </row>
    <row r="37" spans="1:14" x14ac:dyDescent="0.3">
      <c r="A37" s="103" t="s">
        <v>189</v>
      </c>
      <c r="B37" s="131">
        <v>1</v>
      </c>
      <c r="C37" s="132">
        <v>0.10169</v>
      </c>
      <c r="D37" s="132">
        <v>2.5530000000000001E-2</v>
      </c>
      <c r="E37" s="133">
        <v>3.98</v>
      </c>
      <c r="F37" s="134">
        <v>1E-4</v>
      </c>
      <c r="G37" s="132">
        <v>1.47E-3</v>
      </c>
      <c r="I37" s="100"/>
      <c r="J37" s="100"/>
      <c r="K37" s="100"/>
      <c r="L37" s="100"/>
      <c r="M37" s="100"/>
      <c r="N37" s="100"/>
    </row>
    <row r="38" spans="1:14" x14ac:dyDescent="0.3">
      <c r="A38" s="103" t="s">
        <v>246</v>
      </c>
      <c r="B38" s="131">
        <v>1</v>
      </c>
      <c r="C38" s="132">
        <v>0.21274000000000001</v>
      </c>
      <c r="D38" s="132">
        <v>2.2169999999999999E-2</v>
      </c>
      <c r="E38" s="133">
        <v>9.6</v>
      </c>
      <c r="F38" s="134" t="s">
        <v>1193</v>
      </c>
      <c r="G38" s="132">
        <v>8.5100000000000002E-3</v>
      </c>
      <c r="I38" s="103" t="s">
        <v>3726</v>
      </c>
      <c r="J38" s="137">
        <v>9.6200000000000001E-3</v>
      </c>
      <c r="K38" s="103" t="s">
        <v>3727</v>
      </c>
      <c r="L38" s="137">
        <v>0.7893</v>
      </c>
      <c r="M38" s="100"/>
      <c r="N38" s="100"/>
    </row>
    <row r="39" spans="1:14" x14ac:dyDescent="0.3">
      <c r="A39" s="103" t="s">
        <v>586</v>
      </c>
      <c r="B39" s="131">
        <v>1</v>
      </c>
      <c r="C39" s="132">
        <v>-3.0970000000000001E-2</v>
      </c>
      <c r="D39" s="132">
        <v>6.4799999999999996E-3</v>
      </c>
      <c r="E39" s="133">
        <v>-4.78</v>
      </c>
      <c r="F39" s="134" t="s">
        <v>1193</v>
      </c>
      <c r="G39" s="132">
        <v>2.1099999999999999E-3</v>
      </c>
      <c r="I39" s="103" t="s">
        <v>3728</v>
      </c>
      <c r="J39" s="137">
        <v>3.73E-2</v>
      </c>
      <c r="K39" s="103" t="s">
        <v>3729</v>
      </c>
      <c r="L39" s="137">
        <v>0.78149999999999997</v>
      </c>
      <c r="M39" s="100"/>
      <c r="N39" s="100"/>
    </row>
    <row r="40" spans="1:14" x14ac:dyDescent="0.3">
      <c r="I40" s="103" t="s">
        <v>3730</v>
      </c>
      <c r="J40" s="137">
        <v>25.78199</v>
      </c>
      <c r="K40" s="103" t="s">
        <v>1281</v>
      </c>
      <c r="L40" s="137" t="s">
        <v>1281</v>
      </c>
      <c r="M40" s="100"/>
      <c r="N40" s="100"/>
    </row>
  </sheetData>
  <mergeCells count="5">
    <mergeCell ref="A4:G4"/>
    <mergeCell ref="A18:G18"/>
    <mergeCell ref="I18:N18"/>
    <mergeCell ref="A32:G32"/>
    <mergeCell ref="I32:N32"/>
  </mergeCells>
  <hyperlinks>
    <hyperlink ref="Q1" location="'MAIN STEPS '!A1" display="CLICK HERE" xr:uid="{A4BBC2B3-B88C-4F4D-9D89-6739A20FF478}"/>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C5B0EC-0B4D-4406-9F82-1DDCABEAFCB6}">
  <dimension ref="A1:E55"/>
  <sheetViews>
    <sheetView tabSelected="1" zoomScale="110" zoomScaleNormal="110" workbookViewId="0">
      <pane xSplit="2" ySplit="1" topLeftCell="C2" activePane="bottomRight" state="frozen"/>
      <selection pane="topRight" activeCell="C1" sqref="C1"/>
      <selection pane="bottomLeft" activeCell="A2" sqref="A2"/>
      <selection pane="bottomRight" activeCell="C38" sqref="C38"/>
    </sheetView>
  </sheetViews>
  <sheetFormatPr defaultColWidth="8.88671875" defaultRowHeight="14.4" x14ac:dyDescent="0.3"/>
  <cols>
    <col min="1" max="1" width="5" style="3" customWidth="1"/>
    <col min="2" max="2" width="35.33203125" style="3" bestFit="1" customWidth="1"/>
    <col min="3" max="3" width="76.33203125" style="3" customWidth="1"/>
    <col min="4" max="4" width="30.109375" style="3" customWidth="1"/>
    <col min="5" max="5" width="32" style="3" customWidth="1"/>
    <col min="6" max="16384" width="8.88671875" style="3"/>
  </cols>
  <sheetData>
    <row r="1" spans="1:5" s="5" customFormat="1" ht="53.25" customHeight="1" x14ac:dyDescent="0.3">
      <c r="A1" s="4"/>
      <c r="B1" s="207" t="s">
        <v>4053</v>
      </c>
      <c r="C1" s="4" t="s">
        <v>0</v>
      </c>
      <c r="D1" s="4" t="s">
        <v>1</v>
      </c>
      <c r="E1" s="4" t="s">
        <v>956</v>
      </c>
    </row>
    <row r="2" spans="1:5" ht="28.8" x14ac:dyDescent="0.3">
      <c r="A2" s="193">
        <v>0</v>
      </c>
      <c r="B2" s="194" t="s">
        <v>598</v>
      </c>
      <c r="C2" s="195" t="s">
        <v>599</v>
      </c>
      <c r="D2" s="195"/>
      <c r="E2" s="197"/>
    </row>
    <row r="3" spans="1:5" ht="28.8" x14ac:dyDescent="0.3">
      <c r="A3" s="470">
        <v>1</v>
      </c>
      <c r="B3" s="467" t="s">
        <v>2</v>
      </c>
      <c r="C3" s="183" t="s">
        <v>12</v>
      </c>
      <c r="D3" s="183" t="s">
        <v>13</v>
      </c>
      <c r="E3" s="184"/>
    </row>
    <row r="4" spans="1:5" x14ac:dyDescent="0.3">
      <c r="A4" s="471"/>
      <c r="B4" s="468"/>
      <c r="C4" s="185" t="s">
        <v>14</v>
      </c>
      <c r="D4" s="185" t="s">
        <v>15</v>
      </c>
      <c r="E4" s="186"/>
    </row>
    <row r="5" spans="1:5" ht="13.95" customHeight="1" x14ac:dyDescent="0.3">
      <c r="A5" s="471"/>
      <c r="B5" s="468"/>
      <c r="C5" s="185" t="s">
        <v>19</v>
      </c>
      <c r="D5" s="185" t="s">
        <v>16</v>
      </c>
      <c r="E5" s="186"/>
    </row>
    <row r="6" spans="1:5" x14ac:dyDescent="0.3">
      <c r="A6" s="471"/>
      <c r="B6" s="468"/>
      <c r="C6" s="185" t="s">
        <v>20</v>
      </c>
      <c r="D6" s="185" t="s">
        <v>17</v>
      </c>
      <c r="E6" s="186"/>
    </row>
    <row r="7" spans="1:5" x14ac:dyDescent="0.3">
      <c r="A7" s="472"/>
      <c r="B7" s="469"/>
      <c r="C7" s="187" t="s">
        <v>21</v>
      </c>
      <c r="D7" s="187" t="s">
        <v>18</v>
      </c>
      <c r="E7" s="188"/>
    </row>
    <row r="8" spans="1:5" ht="100.8" x14ac:dyDescent="0.3">
      <c r="A8" s="470">
        <v>2</v>
      </c>
      <c r="B8" s="467" t="s">
        <v>3</v>
      </c>
      <c r="C8" s="183" t="s">
        <v>22</v>
      </c>
      <c r="D8" s="189" t="s">
        <v>7</v>
      </c>
      <c r="E8" s="190" t="s">
        <v>959</v>
      </c>
    </row>
    <row r="9" spans="1:5" x14ac:dyDescent="0.3">
      <c r="A9" s="472"/>
      <c r="B9" s="469"/>
      <c r="C9" s="187" t="s">
        <v>600</v>
      </c>
      <c r="D9" s="191" t="s">
        <v>601</v>
      </c>
      <c r="E9" s="192"/>
    </row>
    <row r="10" spans="1:5" ht="57.6" x14ac:dyDescent="0.3">
      <c r="A10" s="193">
        <v>3</v>
      </c>
      <c r="B10" s="194" t="s">
        <v>4</v>
      </c>
      <c r="C10" s="195" t="s">
        <v>5</v>
      </c>
      <c r="D10" s="194" t="s">
        <v>6</v>
      </c>
      <c r="E10" s="196" t="s">
        <v>960</v>
      </c>
    </row>
    <row r="11" spans="1:5" ht="28.8" x14ac:dyDescent="0.3">
      <c r="A11" s="470">
        <v>4</v>
      </c>
      <c r="B11" s="467" t="s">
        <v>3997</v>
      </c>
      <c r="C11" s="183" t="s">
        <v>382</v>
      </c>
      <c r="D11" s="183" t="s">
        <v>9</v>
      </c>
      <c r="E11" s="198" t="s">
        <v>964</v>
      </c>
    </row>
    <row r="12" spans="1:5" ht="28.8" x14ac:dyDescent="0.3">
      <c r="A12" s="471"/>
      <c r="B12" s="468"/>
      <c r="C12" s="185" t="s">
        <v>23</v>
      </c>
      <c r="D12" s="199" t="s">
        <v>10</v>
      </c>
      <c r="E12" s="200"/>
    </row>
    <row r="13" spans="1:5" ht="43.2" x14ac:dyDescent="0.3">
      <c r="A13" s="471"/>
      <c r="B13" s="468"/>
      <c r="C13" s="185" t="s">
        <v>24</v>
      </c>
      <c r="D13" s="199" t="s">
        <v>11</v>
      </c>
      <c r="E13" s="200"/>
    </row>
    <row r="14" spans="1:5" ht="28.8" x14ac:dyDescent="0.3">
      <c r="A14" s="471"/>
      <c r="B14" s="468"/>
      <c r="C14" s="185" t="s">
        <v>25</v>
      </c>
      <c r="D14" s="201" t="s">
        <v>602</v>
      </c>
      <c r="E14" s="202"/>
    </row>
    <row r="15" spans="1:5" ht="28.8" x14ac:dyDescent="0.3">
      <c r="A15" s="472"/>
      <c r="B15" s="469"/>
      <c r="C15" s="187" t="s">
        <v>26</v>
      </c>
      <c r="D15" s="191" t="s">
        <v>603</v>
      </c>
      <c r="E15" s="192"/>
    </row>
    <row r="16" spans="1:5" x14ac:dyDescent="0.3">
      <c r="A16" s="470">
        <v>5</v>
      </c>
      <c r="B16" s="467" t="s">
        <v>3998</v>
      </c>
      <c r="C16" s="189" t="s">
        <v>713</v>
      </c>
      <c r="D16" s="189" t="s">
        <v>376</v>
      </c>
      <c r="E16" s="190" t="s">
        <v>961</v>
      </c>
    </row>
    <row r="17" spans="1:5" x14ac:dyDescent="0.3">
      <c r="A17" s="471"/>
      <c r="B17" s="468"/>
      <c r="C17" s="201" t="s">
        <v>965</v>
      </c>
      <c r="D17" s="201" t="s">
        <v>377</v>
      </c>
      <c r="E17" s="203" t="s">
        <v>962</v>
      </c>
    </row>
    <row r="18" spans="1:5" x14ac:dyDescent="0.3">
      <c r="A18" s="471"/>
      <c r="B18" s="468"/>
      <c r="C18" s="201" t="s">
        <v>379</v>
      </c>
      <c r="D18" s="201" t="s">
        <v>378</v>
      </c>
      <c r="E18" s="203" t="s">
        <v>963</v>
      </c>
    </row>
    <row r="19" spans="1:5" x14ac:dyDescent="0.3">
      <c r="A19" s="472"/>
      <c r="B19" s="469"/>
      <c r="C19" s="191"/>
      <c r="D19" s="191"/>
      <c r="E19" s="204" t="s">
        <v>966</v>
      </c>
    </row>
    <row r="20" spans="1:5" ht="28.8" x14ac:dyDescent="0.3">
      <c r="A20" s="470">
        <v>6</v>
      </c>
      <c r="B20" s="467" t="s">
        <v>4049</v>
      </c>
      <c r="C20" s="183" t="s">
        <v>1269</v>
      </c>
      <c r="D20" s="189"/>
      <c r="E20" s="190" t="s">
        <v>967</v>
      </c>
    </row>
    <row r="21" spans="1:5" x14ac:dyDescent="0.3">
      <c r="A21" s="472"/>
      <c r="B21" s="469"/>
      <c r="C21" s="187" t="s">
        <v>379</v>
      </c>
      <c r="D21" s="191"/>
      <c r="E21" s="204"/>
    </row>
    <row r="22" spans="1:5" x14ac:dyDescent="0.3">
      <c r="A22" s="470">
        <v>7</v>
      </c>
      <c r="B22" s="467" t="s">
        <v>3996</v>
      </c>
      <c r="C22" s="189" t="s">
        <v>1268</v>
      </c>
      <c r="D22" s="189"/>
      <c r="E22" s="205" t="s">
        <v>957</v>
      </c>
    </row>
    <row r="23" spans="1:5" x14ac:dyDescent="0.3">
      <c r="A23" s="471"/>
      <c r="B23" s="468"/>
      <c r="C23" s="201"/>
      <c r="D23" s="201"/>
      <c r="E23" s="203" t="s">
        <v>3990</v>
      </c>
    </row>
    <row r="24" spans="1:5" x14ac:dyDescent="0.3">
      <c r="A24" s="471"/>
      <c r="B24" s="468"/>
      <c r="C24" s="201" t="s">
        <v>4036</v>
      </c>
      <c r="D24" s="201"/>
      <c r="E24" s="206" t="s">
        <v>958</v>
      </c>
    </row>
    <row r="25" spans="1:5" x14ac:dyDescent="0.3">
      <c r="A25" s="471"/>
      <c r="B25" s="468"/>
      <c r="C25" s="201"/>
      <c r="D25" s="201"/>
      <c r="E25" s="203" t="s">
        <v>3989</v>
      </c>
    </row>
    <row r="26" spans="1:5" x14ac:dyDescent="0.3">
      <c r="A26" s="471"/>
      <c r="B26" s="468"/>
      <c r="C26" s="201" t="s">
        <v>4035</v>
      </c>
      <c r="D26" s="201"/>
      <c r="E26" s="203" t="s">
        <v>3991</v>
      </c>
    </row>
    <row r="27" spans="1:5" x14ac:dyDescent="0.3">
      <c r="A27" s="472"/>
      <c r="B27" s="469"/>
      <c r="C27" s="191"/>
      <c r="D27" s="191"/>
      <c r="E27" s="204" t="s">
        <v>3992</v>
      </c>
    </row>
    <row r="28" spans="1:5" x14ac:dyDescent="0.3">
      <c r="A28" s="470">
        <v>8</v>
      </c>
      <c r="B28" s="467" t="s">
        <v>3995</v>
      </c>
      <c r="C28" s="183" t="s">
        <v>3979</v>
      </c>
      <c r="D28" s="189"/>
      <c r="E28" s="190" t="s">
        <v>3980</v>
      </c>
    </row>
    <row r="29" spans="1:5" x14ac:dyDescent="0.3">
      <c r="A29" s="472"/>
      <c r="B29" s="469"/>
      <c r="C29" s="187" t="s">
        <v>3705</v>
      </c>
      <c r="D29" s="191"/>
      <c r="E29" s="204" t="s">
        <v>3981</v>
      </c>
    </row>
    <row r="30" spans="1:5" x14ac:dyDescent="0.3">
      <c r="A30" s="470">
        <v>9</v>
      </c>
      <c r="B30" s="467" t="s">
        <v>3994</v>
      </c>
      <c r="C30" s="183" t="s">
        <v>4413</v>
      </c>
      <c r="D30" s="189"/>
      <c r="E30" s="190" t="s">
        <v>4421</v>
      </c>
    </row>
    <row r="31" spans="1:5" x14ac:dyDescent="0.3">
      <c r="A31" s="471"/>
      <c r="B31" s="468"/>
      <c r="C31" s="185"/>
      <c r="D31" s="201"/>
      <c r="E31" s="203" t="s">
        <v>4422</v>
      </c>
    </row>
    <row r="32" spans="1:5" x14ac:dyDescent="0.3">
      <c r="A32" s="471"/>
      <c r="B32" s="468"/>
      <c r="C32" s="185" t="s">
        <v>4424</v>
      </c>
      <c r="D32" s="201"/>
      <c r="E32" s="203" t="s">
        <v>4423</v>
      </c>
    </row>
    <row r="33" spans="1:5" x14ac:dyDescent="0.3">
      <c r="A33" s="471"/>
      <c r="B33" s="468"/>
      <c r="C33" s="201" t="s">
        <v>4156</v>
      </c>
      <c r="D33" s="201"/>
      <c r="E33" s="203" t="s">
        <v>3982</v>
      </c>
    </row>
    <row r="34" spans="1:5" x14ac:dyDescent="0.3">
      <c r="A34" s="471"/>
      <c r="B34" s="468"/>
      <c r="C34" s="201" t="s">
        <v>3986</v>
      </c>
      <c r="D34" s="201"/>
      <c r="E34" s="203" t="s">
        <v>3983</v>
      </c>
    </row>
    <row r="35" spans="1:5" x14ac:dyDescent="0.3">
      <c r="A35" s="471"/>
      <c r="B35" s="468"/>
      <c r="C35" s="201" t="s">
        <v>3987</v>
      </c>
      <c r="D35" s="201"/>
      <c r="E35" s="203" t="s">
        <v>3984</v>
      </c>
    </row>
    <row r="36" spans="1:5" x14ac:dyDescent="0.3">
      <c r="A36" s="471"/>
      <c r="B36" s="468"/>
      <c r="C36" s="201" t="s">
        <v>3988</v>
      </c>
      <c r="D36" s="201"/>
      <c r="E36" s="203" t="s">
        <v>3985</v>
      </c>
    </row>
    <row r="37" spans="1:5" x14ac:dyDescent="0.3">
      <c r="A37" s="471"/>
      <c r="B37" s="468"/>
      <c r="C37" s="201"/>
      <c r="D37" s="201"/>
      <c r="E37" s="203" t="s">
        <v>4050</v>
      </c>
    </row>
    <row r="38" spans="1:5" x14ac:dyDescent="0.3">
      <c r="A38" s="471"/>
      <c r="B38" s="468"/>
      <c r="C38" s="201"/>
      <c r="D38" s="201"/>
      <c r="E38" s="203" t="s">
        <v>4051</v>
      </c>
    </row>
    <row r="39" spans="1:5" x14ac:dyDescent="0.3">
      <c r="A39" s="471"/>
      <c r="B39" s="468"/>
      <c r="C39" s="201"/>
      <c r="D39" s="201"/>
      <c r="E39" s="203"/>
    </row>
    <row r="40" spans="1:5" x14ac:dyDescent="0.3">
      <c r="A40" s="472"/>
      <c r="B40" s="469"/>
      <c r="C40" s="191"/>
      <c r="D40" s="191"/>
      <c r="E40" s="204"/>
    </row>
    <row r="41" spans="1:5" x14ac:dyDescent="0.3">
      <c r="A41" s="470">
        <v>10</v>
      </c>
      <c r="B41" s="467" t="s">
        <v>4415</v>
      </c>
      <c r="C41" s="189" t="s">
        <v>4052</v>
      </c>
      <c r="D41" s="189"/>
      <c r="E41" s="436" t="s">
        <v>4419</v>
      </c>
    </row>
    <row r="42" spans="1:5" x14ac:dyDescent="0.3">
      <c r="A42" s="471"/>
      <c r="B42" s="468"/>
      <c r="C42" s="201"/>
      <c r="D42" s="201"/>
      <c r="E42" s="203" t="s">
        <v>4420</v>
      </c>
    </row>
    <row r="43" spans="1:5" x14ac:dyDescent="0.3">
      <c r="A43" s="470">
        <v>11</v>
      </c>
      <c r="B43" s="467" t="s">
        <v>4414</v>
      </c>
      <c r="C43" s="189" t="s">
        <v>3993</v>
      </c>
      <c r="D43" s="189"/>
      <c r="E43" s="436" t="s">
        <v>4418</v>
      </c>
    </row>
    <row r="44" spans="1:5" x14ac:dyDescent="0.3">
      <c r="A44" s="472"/>
      <c r="B44" s="469"/>
      <c r="C44" s="191"/>
      <c r="D44" s="191"/>
      <c r="E44" s="204"/>
    </row>
    <row r="45" spans="1:5" x14ac:dyDescent="0.3">
      <c r="A45" s="470">
        <v>12</v>
      </c>
      <c r="B45" s="467" t="s">
        <v>4416</v>
      </c>
      <c r="C45" s="183" t="s">
        <v>4338</v>
      </c>
      <c r="D45" s="189"/>
      <c r="E45" s="190" t="s">
        <v>4417</v>
      </c>
    </row>
    <row r="46" spans="1:5" x14ac:dyDescent="0.3">
      <c r="A46" s="472"/>
      <c r="B46" s="469"/>
      <c r="C46" s="187"/>
      <c r="D46" s="191"/>
      <c r="E46" s="204"/>
    </row>
    <row r="47" spans="1:5" x14ac:dyDescent="0.3">
      <c r="A47" s="434"/>
      <c r="B47" s="212"/>
      <c r="C47" s="185"/>
      <c r="D47" s="201"/>
      <c r="E47" s="435"/>
    </row>
    <row r="48" spans="1:5" ht="25.2" x14ac:dyDescent="0.25">
      <c r="B48" s="2" t="s">
        <v>3909</v>
      </c>
      <c r="C48" s="175" t="s">
        <v>976</v>
      </c>
      <c r="D48" s="179" t="s">
        <v>3713</v>
      </c>
    </row>
    <row r="49" spans="2:4" x14ac:dyDescent="0.3">
      <c r="B49" s="3" t="s">
        <v>968</v>
      </c>
      <c r="C49" s="175" t="s">
        <v>596</v>
      </c>
      <c r="D49" s="132">
        <v>1.3950000000000001E-2</v>
      </c>
    </row>
    <row r="50" spans="2:4" x14ac:dyDescent="0.3">
      <c r="B50" s="3" t="s">
        <v>969</v>
      </c>
      <c r="C50" s="175" t="s">
        <v>168</v>
      </c>
      <c r="D50" s="132">
        <v>-0.12781000000000001</v>
      </c>
    </row>
    <row r="51" spans="2:4" x14ac:dyDescent="0.3">
      <c r="B51" s="3" t="s">
        <v>970</v>
      </c>
      <c r="C51" s="175" t="s">
        <v>586</v>
      </c>
      <c r="D51" s="132">
        <v>-2.9219999999999999E-2</v>
      </c>
    </row>
    <row r="52" spans="2:4" x14ac:dyDescent="0.3">
      <c r="B52" s="3" t="s">
        <v>971</v>
      </c>
      <c r="C52" s="175" t="s">
        <v>587</v>
      </c>
      <c r="D52" s="132">
        <v>-6.5119999999999997E-2</v>
      </c>
    </row>
    <row r="53" spans="2:4" x14ac:dyDescent="0.3">
      <c r="B53" s="3" t="s">
        <v>3910</v>
      </c>
      <c r="C53" s="175" t="s">
        <v>189</v>
      </c>
      <c r="D53" s="132">
        <v>9.8680000000000004E-2</v>
      </c>
    </row>
    <row r="54" spans="2:4" x14ac:dyDescent="0.3">
      <c r="B54" s="3" t="s">
        <v>3911</v>
      </c>
      <c r="C54" s="175" t="s">
        <v>246</v>
      </c>
      <c r="D54" s="132">
        <v>0.18942000000000001</v>
      </c>
    </row>
    <row r="55" spans="2:4" x14ac:dyDescent="0.3">
      <c r="B55" s="3" t="s">
        <v>3912</v>
      </c>
    </row>
  </sheetData>
  <mergeCells count="22">
    <mergeCell ref="A43:A44"/>
    <mergeCell ref="B43:B44"/>
    <mergeCell ref="A45:A46"/>
    <mergeCell ref="B45:B46"/>
    <mergeCell ref="B16:B19"/>
    <mergeCell ref="A16:A19"/>
    <mergeCell ref="A30:A40"/>
    <mergeCell ref="B30:B40"/>
    <mergeCell ref="A41:A42"/>
    <mergeCell ref="B41:B42"/>
    <mergeCell ref="A20:A21"/>
    <mergeCell ref="B20:B21"/>
    <mergeCell ref="A22:A27"/>
    <mergeCell ref="B22:B27"/>
    <mergeCell ref="A28:A29"/>
    <mergeCell ref="B28:B29"/>
    <mergeCell ref="B3:B7"/>
    <mergeCell ref="B11:B15"/>
    <mergeCell ref="A3:A7"/>
    <mergeCell ref="B8:B9"/>
    <mergeCell ref="A8:A9"/>
    <mergeCell ref="A11:A15"/>
  </mergeCells>
  <hyperlinks>
    <hyperlink ref="E22" location="'STEP7 Correlation RAW'!A1" display="STEP7 Correlation RAW" xr:uid="{5E934523-AC26-4729-B64D-8A377C42FF32}"/>
    <hyperlink ref="E24" location="'STEP7 Correlation Charts'!A1" display="STEP7 Correlation  Charts" xr:uid="{37E19C80-5E6F-4A24-B9D9-5A29161CBB08}"/>
    <hyperlink ref="E8" location="'COVID Data Description'!A1" display="'COVID Data Description'!A1" xr:uid="{C8D48A5F-3B65-4E4F-B661-EC3F5F14DE64}"/>
    <hyperlink ref="E10" location="'Demographic Data Description'!A1" display="'Demographic Data Description'!A1" xr:uid="{263E5B5D-427B-4A78-A3BB-A48969324B82}"/>
    <hyperlink ref="E11" location="'STEP4 Data Field Characteristic'!A1" display="'STEP4 Data Field Characteristic'!A1" xr:uid="{C7A17C89-5EFF-4F3A-9D92-7C539EDBC0F6}"/>
    <hyperlink ref="E16" location="'STEP5 COVID_DATA Freq'!A1" display="'STEP5 COVID_DATA Freq'!A1" xr:uid="{51776BC5-17C0-4CDF-AE83-93CC07F03FC0}"/>
    <hyperlink ref="E17" location="'STEP4 Data Field Characteristic'!A1" display="'STEP4 Data Field Characteristic'!A1" xr:uid="{4903C9A1-D63D-4835-9571-CF8E7E594B91}"/>
    <hyperlink ref="E19" location="'STEP5 COVID_DATA Charts'!A1" display="'STEP5 COVID_DATA Charts'!A1" xr:uid="{4065FEF2-ADE9-4680-BF75-3BB0A07EDD90}"/>
    <hyperlink ref="E20" location="'STEP6 Covid Demo Freq'!A1" display="'STEP6 Covid Demo Freq'!A1" xr:uid="{F67ED3FD-ED40-4A89-835B-A6D29699C517}"/>
    <hyperlink ref="E28" location="'STEP8 Lin Reg Var Selection'!A1" display="'STEP8 Lin Reg Var Selection'!A1" xr:uid="{2595CAE7-6748-4310-8E6C-C7CE7BD9B6C8}"/>
    <hyperlink ref="E29" location="'STEP8 Model Compare'!A1" display="'STEP8 Model Compare'!A1" xr:uid="{3B0D173C-5AB2-48D7-8583-94F719FC9382}"/>
    <hyperlink ref="E25" location="'STEP7 Correlation Output'!A1" display="'STEP7 Correlation Output'!A1" xr:uid="{4CE55ECF-E9F3-4ABF-B88E-2A3CA8F6BC97}"/>
    <hyperlink ref="E23" location="'STEP7 Correlation'!A1" display="'STEP7 Correlation'!A1" xr:uid="{3A7C925F-2B6D-4CC7-86C8-326E9301E647}"/>
    <hyperlink ref="E26" location="'STEP7 Correlation Worksheet'!A1" display="'STEP7 Correlation Worksheet'!A1" xr:uid="{4478C128-0F55-410D-920F-7FEDA2498076}"/>
    <hyperlink ref="E27" location="'STEP7 Correlation Notes'!A1" display="'STEP7 Correlation Notes'!A1" xr:uid="{35784B94-D4BB-4304-908B-DAD4DC7F59F5}"/>
    <hyperlink ref="E45" location="'STEP10 Random Forest Val 3'!A1" display="'STEP10 Random Forest Val 3'!A1" xr:uid="{B6EAA095-3B69-41A4-96AA-75E82559405E}"/>
    <hyperlink ref="E43" location="'STEP10 10 Fold Cross Val 2'!A1" display="'STEP10 10 Fold Cross Val 2'!A1" xr:uid="{A97145EF-F9EF-42F1-A7F3-204BA30D27BA}"/>
    <hyperlink ref="E41" location="'STEP10  10 Fold Val 1'!A1" display="'STEP10  10 Fold Val 1'!A1" xr:uid="{5D71B99D-2338-4BCC-B657-7A98231B7F50}"/>
    <hyperlink ref="E42" location="'MAIN STEPS '!A1" display="'MAIN STEPS '!A1" xr:uid="{94FF6A12-9BBE-428D-9C0F-BA7FD5D1FBEF}"/>
    <hyperlink ref="E33" location="'STEP9 Model Validation'!A1" display="'STEP9 Model Validation'!A1" xr:uid="{CF29D294-399C-49CD-8FB8-6F894C1393F4}"/>
    <hyperlink ref="E34" location="'STEP7 Correlation Output'!A1" display="'STEP7 Correlation Output'!A1" xr:uid="{4E81AA4D-613E-4573-9C3F-587B12572FF4}"/>
    <hyperlink ref="E35" location="'STEP7 Correlation'!A1" display="'STEP7 Correlation'!A1" xr:uid="{6B4982C5-F3D4-49E0-97FB-67F40E731512}"/>
    <hyperlink ref="E36" location="'STEP7 Correlation Worksheet'!A1" display="'STEP7 Correlation Worksheet'!A1" xr:uid="{19786753-A693-4A0C-89A5-DAB727C49C23}"/>
    <hyperlink ref="E37" location="'MAIN STEPS '!A1" display="'MAIN STEPS '!A1" xr:uid="{9069B651-AD05-4A96-B294-B25386B1CBC0}"/>
    <hyperlink ref="E30" location="STEP9_Outlier!A1" display="STEP9_Outlier!A1" xr:uid="{2506931C-414E-4F4C-B838-FED316946409}"/>
    <hyperlink ref="E31" location="'STEP9 Test1 Outliers'!A1" display="'STEP9 Test1 Outliers'!A1" xr:uid="{F0C07C6D-1B05-4EE2-98B2-0FB31699CABD}"/>
    <hyperlink ref="E32" location="'STEP9 Test1 Outliers Removed'!A1" display="'STEP9 Test1 Outliers Removed'!A1" xr:uid="{539226ED-DC1F-43B9-A7F2-4A85B348CF6B}"/>
  </hyperlink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54F27D-8EB7-4A2B-AABE-C6E6CE760D5E}">
  <dimension ref="A1:N27"/>
  <sheetViews>
    <sheetView zoomScale="90" zoomScaleNormal="90" workbookViewId="0">
      <selection activeCell="G28" sqref="G28"/>
    </sheetView>
  </sheetViews>
  <sheetFormatPr defaultRowHeight="14.4" x14ac:dyDescent="0.3"/>
  <cols>
    <col min="1" max="1" width="20.33203125" bestFit="1" customWidth="1"/>
    <col min="2" max="4" width="16.6640625" customWidth="1"/>
    <col min="5" max="14" width="15.44140625" bestFit="1" customWidth="1"/>
  </cols>
  <sheetData>
    <row r="1" spans="1:14" x14ac:dyDescent="0.3">
      <c r="H1" s="208" t="s">
        <v>4056</v>
      </c>
    </row>
    <row r="2" spans="1:14" s="1" customFormat="1" x14ac:dyDescent="0.3">
      <c r="A2" s="1" t="s">
        <v>3754</v>
      </c>
      <c r="B2" s="138" t="s">
        <v>3707</v>
      </c>
      <c r="C2" s="138" t="s">
        <v>3732</v>
      </c>
      <c r="D2" s="138" t="s">
        <v>3734</v>
      </c>
      <c r="E2" s="35" t="s">
        <v>3755</v>
      </c>
      <c r="F2" s="35" t="s">
        <v>3755</v>
      </c>
      <c r="G2" s="35" t="s">
        <v>3755</v>
      </c>
      <c r="H2" s="35" t="s">
        <v>3755</v>
      </c>
      <c r="I2" s="35" t="s">
        <v>3755</v>
      </c>
      <c r="J2" s="35" t="s">
        <v>3755</v>
      </c>
      <c r="K2" s="35" t="s">
        <v>3755</v>
      </c>
      <c r="L2" s="35" t="s">
        <v>3755</v>
      </c>
      <c r="M2" s="35" t="s">
        <v>3755</v>
      </c>
      <c r="N2" s="35" t="s">
        <v>3755</v>
      </c>
    </row>
    <row r="3" spans="1:14" s="1" customFormat="1" x14ac:dyDescent="0.3">
      <c r="A3" s="1" t="s">
        <v>3735</v>
      </c>
      <c r="B3" s="1" t="s">
        <v>3736</v>
      </c>
      <c r="C3" s="1" t="s">
        <v>3737</v>
      </c>
      <c r="D3" s="1" t="s">
        <v>3738</v>
      </c>
      <c r="E3" s="1" t="s">
        <v>3736</v>
      </c>
      <c r="F3" s="1" t="s">
        <v>3737</v>
      </c>
      <c r="G3" s="1" t="s">
        <v>3738</v>
      </c>
      <c r="H3" s="1" t="s">
        <v>3747</v>
      </c>
      <c r="I3" s="1" t="s">
        <v>3748</v>
      </c>
      <c r="J3" s="1" t="s">
        <v>3748</v>
      </c>
      <c r="K3" s="1" t="s">
        <v>3749</v>
      </c>
      <c r="L3" s="1" t="s">
        <v>3750</v>
      </c>
      <c r="M3" s="1" t="s">
        <v>3751</v>
      </c>
      <c r="N3" s="1" t="s">
        <v>3752</v>
      </c>
    </row>
    <row r="4" spans="1:14" x14ac:dyDescent="0.3">
      <c r="A4" s="1" t="s">
        <v>284</v>
      </c>
      <c r="B4" s="1" t="s">
        <v>597</v>
      </c>
      <c r="C4" s="1" t="s">
        <v>597</v>
      </c>
      <c r="D4" s="1" t="s">
        <v>597</v>
      </c>
      <c r="E4" t="s">
        <v>597</v>
      </c>
      <c r="F4" t="s">
        <v>597</v>
      </c>
      <c r="G4" t="s">
        <v>597</v>
      </c>
      <c r="H4" t="s">
        <v>597</v>
      </c>
      <c r="I4" t="s">
        <v>597</v>
      </c>
      <c r="J4" t="s">
        <v>597</v>
      </c>
      <c r="K4" t="s">
        <v>597</v>
      </c>
      <c r="L4" t="s">
        <v>597</v>
      </c>
      <c r="M4" t="s">
        <v>597</v>
      </c>
      <c r="N4" t="s">
        <v>597</v>
      </c>
    </row>
    <row r="5" spans="1:14" x14ac:dyDescent="0.3">
      <c r="A5" t="s">
        <v>3739</v>
      </c>
      <c r="B5" t="s">
        <v>138</v>
      </c>
      <c r="C5" t="s">
        <v>138</v>
      </c>
      <c r="D5" t="s">
        <v>138</v>
      </c>
      <c r="E5" t="s">
        <v>138</v>
      </c>
      <c r="F5" t="s">
        <v>138</v>
      </c>
      <c r="G5" t="s">
        <v>138</v>
      </c>
      <c r="H5" t="s">
        <v>138</v>
      </c>
      <c r="I5" t="s">
        <v>138</v>
      </c>
      <c r="J5" t="s">
        <v>138</v>
      </c>
      <c r="K5" t="s">
        <v>138</v>
      </c>
      <c r="L5" t="s">
        <v>138</v>
      </c>
      <c r="M5" t="s">
        <v>138</v>
      </c>
      <c r="N5" t="s">
        <v>138</v>
      </c>
    </row>
    <row r="6" spans="1:14" x14ac:dyDescent="0.3">
      <c r="A6" t="s">
        <v>3740</v>
      </c>
      <c r="B6">
        <v>8.5895008000000002E-3</v>
      </c>
      <c r="C6">
        <v>8.5929236999999995E-3</v>
      </c>
      <c r="D6">
        <v>8.5929236999999995E-3</v>
      </c>
      <c r="E6" s="20">
        <v>8.5702424000000006E-3</v>
      </c>
      <c r="F6">
        <v>8.5778819000000006E-3</v>
      </c>
      <c r="G6">
        <v>8.5801373000000004E-3</v>
      </c>
      <c r="H6">
        <v>8.5823617000000008E-3</v>
      </c>
      <c r="I6">
        <v>8.5845405999999992E-3</v>
      </c>
      <c r="J6">
        <v>8.5862422999999997E-3</v>
      </c>
      <c r="K6">
        <v>8.5895008000000002E-3</v>
      </c>
      <c r="L6">
        <v>8.5901666000000008E-3</v>
      </c>
      <c r="M6">
        <v>8.5929236999999995E-3</v>
      </c>
      <c r="N6">
        <v>8.5973370999999996E-3</v>
      </c>
    </row>
    <row r="7" spans="1:14" x14ac:dyDescent="0.3">
      <c r="A7" t="s">
        <v>596</v>
      </c>
      <c r="B7">
        <v>1.3989730299999999E-2</v>
      </c>
      <c r="C7">
        <v>1.39547969E-2</v>
      </c>
      <c r="D7">
        <v>1.39547969E-2</v>
      </c>
      <c r="E7" t="s">
        <v>296</v>
      </c>
      <c r="F7" t="s">
        <v>296</v>
      </c>
      <c r="G7">
        <v>1.5560345999999999E-2</v>
      </c>
      <c r="H7" t="s">
        <v>296</v>
      </c>
      <c r="I7" t="s">
        <v>296</v>
      </c>
      <c r="J7" t="s">
        <v>296</v>
      </c>
      <c r="K7">
        <v>1.3989730299999999E-2</v>
      </c>
      <c r="L7">
        <v>1.53558432E-2</v>
      </c>
      <c r="M7">
        <v>1.39547969E-2</v>
      </c>
      <c r="N7">
        <v>2.08197483E-2</v>
      </c>
    </row>
    <row r="8" spans="1:14" x14ac:dyDescent="0.3">
      <c r="A8" t="s">
        <v>166</v>
      </c>
      <c r="B8" t="s">
        <v>296</v>
      </c>
      <c r="C8" t="s">
        <v>296</v>
      </c>
      <c r="D8" t="s">
        <v>296</v>
      </c>
      <c r="E8" t="s">
        <v>296</v>
      </c>
      <c r="F8" t="s">
        <v>296</v>
      </c>
      <c r="G8" t="s">
        <v>296</v>
      </c>
      <c r="H8" t="s">
        <v>296</v>
      </c>
      <c r="I8" t="s">
        <v>296</v>
      </c>
      <c r="J8" t="s">
        <v>296</v>
      </c>
      <c r="K8" t="s">
        <v>296</v>
      </c>
      <c r="L8" t="s">
        <v>296</v>
      </c>
      <c r="M8" t="s">
        <v>296</v>
      </c>
      <c r="N8" t="s">
        <v>296</v>
      </c>
    </row>
    <row r="9" spans="1:14" x14ac:dyDescent="0.3">
      <c r="A9" t="s">
        <v>167</v>
      </c>
      <c r="B9" t="s">
        <v>296</v>
      </c>
      <c r="C9" t="s">
        <v>296</v>
      </c>
      <c r="D9" t="s">
        <v>296</v>
      </c>
      <c r="E9">
        <v>1.57037774E-2</v>
      </c>
      <c r="F9">
        <v>1.4730161199999999E-2</v>
      </c>
      <c r="G9" t="s">
        <v>296</v>
      </c>
      <c r="H9">
        <v>1.4160920699999999E-2</v>
      </c>
      <c r="I9">
        <v>2.1153610999999999E-2</v>
      </c>
      <c r="J9">
        <v>1.51245679E-2</v>
      </c>
      <c r="K9" t="s">
        <v>296</v>
      </c>
      <c r="L9" t="s">
        <v>296</v>
      </c>
      <c r="M9" t="s">
        <v>296</v>
      </c>
      <c r="N9" t="s">
        <v>296</v>
      </c>
    </row>
    <row r="10" spans="1:14" s="20" customFormat="1" x14ac:dyDescent="0.3">
      <c r="A10" s="20" t="s">
        <v>168</v>
      </c>
      <c r="B10" s="20">
        <v>-0.12594744899999999</v>
      </c>
      <c r="C10" s="20">
        <v>-0.127813289</v>
      </c>
      <c r="D10" s="20">
        <v>-0.127813289</v>
      </c>
      <c r="E10" s="20">
        <v>-0.110513417</v>
      </c>
      <c r="F10" s="20">
        <v>-0.103723524</v>
      </c>
      <c r="G10" s="20">
        <v>-0.138286673</v>
      </c>
      <c r="H10" s="20">
        <v>-0.101625297</v>
      </c>
      <c r="I10" s="20">
        <v>-0.108215906</v>
      </c>
      <c r="J10" s="20">
        <v>-0.107940894</v>
      </c>
      <c r="K10" s="20">
        <v>-0.12594744899999999</v>
      </c>
      <c r="L10" s="20">
        <v>-0.13526508700000001</v>
      </c>
      <c r="M10" s="20">
        <v>-0.127813289</v>
      </c>
      <c r="N10" s="20">
        <v>-0.14576048999999999</v>
      </c>
    </row>
    <row r="11" spans="1:14" x14ac:dyDescent="0.3">
      <c r="A11" t="s">
        <v>169</v>
      </c>
      <c r="B11" t="s">
        <v>296</v>
      </c>
      <c r="C11" t="s">
        <v>296</v>
      </c>
      <c r="D11" t="s">
        <v>296</v>
      </c>
      <c r="E11" t="s">
        <v>296</v>
      </c>
      <c r="F11" t="s">
        <v>296</v>
      </c>
      <c r="G11" t="s">
        <v>296</v>
      </c>
      <c r="H11" t="s">
        <v>296</v>
      </c>
      <c r="I11" t="s">
        <v>296</v>
      </c>
      <c r="J11" t="s">
        <v>296</v>
      </c>
      <c r="K11" t="s">
        <v>296</v>
      </c>
      <c r="L11" t="s">
        <v>296</v>
      </c>
      <c r="M11" t="s">
        <v>296</v>
      </c>
      <c r="N11" t="s">
        <v>296</v>
      </c>
    </row>
    <row r="12" spans="1:14" x14ac:dyDescent="0.3">
      <c r="A12" t="s">
        <v>180</v>
      </c>
      <c r="B12" t="s">
        <v>296</v>
      </c>
      <c r="C12" t="s">
        <v>296</v>
      </c>
      <c r="D12" t="s">
        <v>296</v>
      </c>
      <c r="E12">
        <v>2.7074805899999999E-2</v>
      </c>
      <c r="F12" t="s">
        <v>296</v>
      </c>
      <c r="G12">
        <v>2.8994061099999999E-2</v>
      </c>
      <c r="H12" t="s">
        <v>296</v>
      </c>
      <c r="I12">
        <v>3.3989491900000002E-2</v>
      </c>
      <c r="J12">
        <v>2.33740596E-2</v>
      </c>
      <c r="K12" t="s">
        <v>296</v>
      </c>
      <c r="L12">
        <v>2.4792543199999999E-2</v>
      </c>
      <c r="M12" t="s">
        <v>296</v>
      </c>
      <c r="N12">
        <v>3.60994465E-2</v>
      </c>
    </row>
    <row r="13" spans="1:14" s="20" customFormat="1" x14ac:dyDescent="0.3">
      <c r="A13" s="20" t="s">
        <v>587</v>
      </c>
      <c r="B13" s="20">
        <v>-7.2482687000000004E-2</v>
      </c>
      <c r="C13" s="20">
        <v>-6.5120278000000004E-2</v>
      </c>
      <c r="D13" s="20">
        <v>-6.5120278000000004E-2</v>
      </c>
      <c r="E13" s="20">
        <v>-6.9530101999999996E-2</v>
      </c>
      <c r="F13" s="20">
        <v>-6.9995952E-2</v>
      </c>
      <c r="G13" s="20">
        <v>-6.3942238999999998E-2</v>
      </c>
      <c r="H13" s="20">
        <v>-7.661722E-2</v>
      </c>
      <c r="I13" s="20">
        <v>-7.2383366000000005E-2</v>
      </c>
      <c r="J13" s="20">
        <v>-7.4783051000000003E-2</v>
      </c>
      <c r="K13" s="20">
        <v>-7.2482687000000004E-2</v>
      </c>
      <c r="L13" s="20">
        <v>-7.0047149000000003E-2</v>
      </c>
      <c r="M13" s="20">
        <v>-6.5120278000000004E-2</v>
      </c>
      <c r="N13" s="20">
        <v>-6.4632403000000005E-2</v>
      </c>
    </row>
    <row r="14" spans="1:14" s="20" customFormat="1" x14ac:dyDescent="0.3">
      <c r="A14" s="20" t="s">
        <v>189</v>
      </c>
      <c r="B14" s="20">
        <v>9.6302258500000001E-2</v>
      </c>
      <c r="C14" s="20">
        <v>9.8677258500000004E-2</v>
      </c>
      <c r="D14" s="20">
        <v>9.8677258500000004E-2</v>
      </c>
      <c r="E14" s="20">
        <v>0.1192886616</v>
      </c>
      <c r="F14" s="20">
        <v>0.11187611359999999</v>
      </c>
      <c r="G14" s="20">
        <v>0.106204074</v>
      </c>
      <c r="H14" s="20">
        <v>0.1087861</v>
      </c>
      <c r="I14" s="20">
        <v>0.123050253</v>
      </c>
      <c r="J14" s="20">
        <v>0.11585373960000001</v>
      </c>
      <c r="K14" s="20">
        <v>9.6302258500000001E-2</v>
      </c>
      <c r="L14" s="20">
        <v>0.10319908429999999</v>
      </c>
      <c r="M14" s="20">
        <v>9.8677258500000004E-2</v>
      </c>
      <c r="N14" s="20">
        <v>0.1057471587</v>
      </c>
    </row>
    <row r="15" spans="1:14" s="20" customFormat="1" x14ac:dyDescent="0.3">
      <c r="A15" s="20" t="s">
        <v>1188</v>
      </c>
      <c r="B15" s="20">
        <v>-1.466318E-2</v>
      </c>
      <c r="C15" s="20" t="s">
        <v>296</v>
      </c>
      <c r="D15" s="20" t="s">
        <v>296</v>
      </c>
      <c r="E15" s="20" t="s">
        <v>296</v>
      </c>
      <c r="F15" s="20" t="s">
        <v>296</v>
      </c>
      <c r="G15" s="20" t="s">
        <v>296</v>
      </c>
      <c r="H15" s="20">
        <v>-1.2948388999999999E-2</v>
      </c>
      <c r="I15" s="20" t="s">
        <v>296</v>
      </c>
      <c r="J15" s="20">
        <v>-1.0148017E-2</v>
      </c>
      <c r="K15" s="20">
        <v>-1.466318E-2</v>
      </c>
      <c r="L15" s="20">
        <v>-1.181872E-2</v>
      </c>
      <c r="M15" s="20" t="s">
        <v>296</v>
      </c>
      <c r="N15" s="20" t="s">
        <v>296</v>
      </c>
    </row>
    <row r="16" spans="1:14" x14ac:dyDescent="0.3">
      <c r="A16" t="s">
        <v>200</v>
      </c>
      <c r="B16" t="s">
        <v>296</v>
      </c>
      <c r="C16" t="s">
        <v>296</v>
      </c>
      <c r="D16" t="s">
        <v>296</v>
      </c>
      <c r="E16" t="s">
        <v>296</v>
      </c>
      <c r="F16" t="s">
        <v>296</v>
      </c>
      <c r="G16" t="s">
        <v>296</v>
      </c>
      <c r="H16" t="s">
        <v>296</v>
      </c>
      <c r="I16" t="s">
        <v>296</v>
      </c>
      <c r="J16" t="s">
        <v>296</v>
      </c>
      <c r="K16" t="s">
        <v>296</v>
      </c>
      <c r="L16" t="s">
        <v>296</v>
      </c>
      <c r="M16" t="s">
        <v>296</v>
      </c>
      <c r="N16" t="s">
        <v>296</v>
      </c>
    </row>
    <row r="17" spans="1:14" x14ac:dyDescent="0.3">
      <c r="A17" t="s">
        <v>201</v>
      </c>
      <c r="B17" t="s">
        <v>296</v>
      </c>
      <c r="C17" t="s">
        <v>296</v>
      </c>
      <c r="D17" t="s">
        <v>296</v>
      </c>
      <c r="E17" t="s">
        <v>296</v>
      </c>
      <c r="F17" t="s">
        <v>296</v>
      </c>
      <c r="G17" t="s">
        <v>296</v>
      </c>
      <c r="H17" t="s">
        <v>296</v>
      </c>
      <c r="I17">
        <v>-1.9470294999999999E-2</v>
      </c>
      <c r="J17" t="s">
        <v>296</v>
      </c>
      <c r="K17" t="s">
        <v>296</v>
      </c>
      <c r="L17" t="s">
        <v>296</v>
      </c>
      <c r="M17" t="s">
        <v>296</v>
      </c>
      <c r="N17">
        <v>-1.7953314000000001E-2</v>
      </c>
    </row>
    <row r="18" spans="1:14" s="20" customFormat="1" x14ac:dyDescent="0.3">
      <c r="A18" s="20" t="s">
        <v>246</v>
      </c>
      <c r="B18" s="20">
        <v>0.2014627977</v>
      </c>
      <c r="C18" s="20">
        <v>0.18942214390000001</v>
      </c>
      <c r="D18" s="20">
        <v>0.18942214390000001</v>
      </c>
      <c r="E18" s="20">
        <v>0.18223242279999999</v>
      </c>
      <c r="F18" s="20">
        <v>0.19447474240000001</v>
      </c>
      <c r="G18" s="20">
        <v>0.17551513360000001</v>
      </c>
      <c r="H18" s="20">
        <v>0.20531738229999999</v>
      </c>
      <c r="I18" s="20">
        <v>0.18723059380000001</v>
      </c>
      <c r="J18" s="20">
        <v>0.192403458</v>
      </c>
      <c r="K18" s="20">
        <v>0.2014627977</v>
      </c>
      <c r="L18" s="20">
        <v>0.1872353216</v>
      </c>
      <c r="M18" s="20">
        <v>0.18942214390000001</v>
      </c>
      <c r="N18" s="20">
        <v>0.17772446519999999</v>
      </c>
    </row>
    <row r="19" spans="1:14" s="20" customFormat="1" x14ac:dyDescent="0.3">
      <c r="A19" s="20" t="s">
        <v>586</v>
      </c>
      <c r="B19" s="20">
        <v>-2.3250322E-2</v>
      </c>
      <c r="C19" s="20">
        <v>-2.9215574000000001E-2</v>
      </c>
      <c r="D19" s="20">
        <v>-2.9215574000000001E-2</v>
      </c>
      <c r="E19" s="20">
        <v>-2.8990703E-2</v>
      </c>
      <c r="F19" s="20">
        <v>-3.0657269000000001E-2</v>
      </c>
      <c r="G19" s="20">
        <v>-2.7448851999999999E-2</v>
      </c>
      <c r="H19" s="20">
        <v>-2.5223144999999999E-2</v>
      </c>
      <c r="I19" s="20">
        <v>-2.8656085000000001E-2</v>
      </c>
      <c r="J19" s="20">
        <v>-2.4959623E-2</v>
      </c>
      <c r="K19" s="20">
        <v>-2.3250322E-2</v>
      </c>
      <c r="L19" s="20">
        <v>-2.2896794000000002E-2</v>
      </c>
      <c r="M19" s="20">
        <v>-2.9215574000000001E-2</v>
      </c>
      <c r="N19" s="20">
        <v>-2.6693062E-2</v>
      </c>
    </row>
    <row r="20" spans="1:14" x14ac:dyDescent="0.3">
      <c r="A20" t="s">
        <v>138</v>
      </c>
      <c r="B20" s="22">
        <v>-1</v>
      </c>
      <c r="C20">
        <v>-1</v>
      </c>
      <c r="D20">
        <v>-1</v>
      </c>
      <c r="E20">
        <v>-1</v>
      </c>
      <c r="F20">
        <v>-1</v>
      </c>
      <c r="G20">
        <v>-1</v>
      </c>
      <c r="H20">
        <v>-1</v>
      </c>
      <c r="I20">
        <v>-1</v>
      </c>
      <c r="J20">
        <v>-1</v>
      </c>
      <c r="K20">
        <v>-1</v>
      </c>
      <c r="L20">
        <v>-1</v>
      </c>
      <c r="M20">
        <v>-1</v>
      </c>
      <c r="N20">
        <v>-1</v>
      </c>
    </row>
    <row r="21" spans="1:14" x14ac:dyDescent="0.3">
      <c r="A21" t="s">
        <v>3741</v>
      </c>
      <c r="B21">
        <v>6</v>
      </c>
      <c r="C21">
        <v>5</v>
      </c>
      <c r="D21">
        <v>5</v>
      </c>
      <c r="E21">
        <v>7</v>
      </c>
      <c r="F21">
        <v>6</v>
      </c>
      <c r="G21">
        <v>6</v>
      </c>
      <c r="H21">
        <v>7</v>
      </c>
      <c r="I21">
        <v>8</v>
      </c>
      <c r="J21">
        <v>8</v>
      </c>
      <c r="K21">
        <v>6</v>
      </c>
      <c r="L21">
        <v>7</v>
      </c>
      <c r="M21">
        <v>5</v>
      </c>
      <c r="N21">
        <v>7</v>
      </c>
    </row>
    <row r="22" spans="1:14" x14ac:dyDescent="0.3">
      <c r="A22" t="s">
        <v>3742</v>
      </c>
      <c r="B22">
        <v>7</v>
      </c>
      <c r="C22">
        <v>6</v>
      </c>
      <c r="D22">
        <v>6</v>
      </c>
      <c r="E22">
        <v>7</v>
      </c>
      <c r="F22">
        <v>6</v>
      </c>
      <c r="G22">
        <v>7</v>
      </c>
      <c r="H22">
        <v>7</v>
      </c>
      <c r="I22">
        <v>8</v>
      </c>
      <c r="J22">
        <v>8</v>
      </c>
      <c r="K22">
        <v>7</v>
      </c>
      <c r="L22">
        <v>8</v>
      </c>
      <c r="M22">
        <v>6</v>
      </c>
      <c r="N22">
        <v>8</v>
      </c>
    </row>
    <row r="23" spans="1:14" x14ac:dyDescent="0.3">
      <c r="A23" t="s">
        <v>3743</v>
      </c>
      <c r="B23">
        <v>133</v>
      </c>
      <c r="C23">
        <v>134</v>
      </c>
      <c r="D23">
        <v>134</v>
      </c>
      <c r="E23">
        <v>133</v>
      </c>
      <c r="F23">
        <v>134</v>
      </c>
      <c r="G23">
        <v>133</v>
      </c>
      <c r="H23">
        <v>133</v>
      </c>
      <c r="I23">
        <v>132</v>
      </c>
      <c r="J23">
        <v>132</v>
      </c>
      <c r="K23">
        <v>133</v>
      </c>
      <c r="L23">
        <v>132</v>
      </c>
      <c r="M23">
        <v>134</v>
      </c>
      <c r="N23">
        <v>132</v>
      </c>
    </row>
    <row r="24" spans="1:14" x14ac:dyDescent="0.3">
      <c r="A24" t="s">
        <v>3744</v>
      </c>
      <c r="B24">
        <v>9.8126767E-3</v>
      </c>
      <c r="C24">
        <v>9.8943372000000005E-3</v>
      </c>
      <c r="D24">
        <v>9.8943372000000005E-3</v>
      </c>
      <c r="E24">
        <v>9.7687242000000004E-3</v>
      </c>
      <c r="F24">
        <v>9.8597278000000007E-3</v>
      </c>
      <c r="G24">
        <v>9.7912946999999997E-3</v>
      </c>
      <c r="H24">
        <v>9.7963721000000007E-3</v>
      </c>
      <c r="I24">
        <v>9.7276524999999996E-3</v>
      </c>
      <c r="J24">
        <v>9.7315095000000008E-3</v>
      </c>
      <c r="K24">
        <v>9.8126767E-3</v>
      </c>
      <c r="L24">
        <v>9.7404070999999991E-3</v>
      </c>
      <c r="M24">
        <v>9.8943372000000005E-3</v>
      </c>
      <c r="N24">
        <v>9.7566749999999994E-3</v>
      </c>
    </row>
    <row r="25" spans="1:14" x14ac:dyDescent="0.3">
      <c r="A25" t="s">
        <v>3745</v>
      </c>
      <c r="B25">
        <v>0.79777726120000003</v>
      </c>
      <c r="C25">
        <v>0.79609437699999996</v>
      </c>
      <c r="D25">
        <v>0.79609437699999996</v>
      </c>
      <c r="E25">
        <v>0.95209801869999999</v>
      </c>
      <c r="F25">
        <v>0.95165177300000003</v>
      </c>
      <c r="G25">
        <v>0.79821790989999997</v>
      </c>
      <c r="H25">
        <v>0.9519624444</v>
      </c>
      <c r="I25">
        <v>0.95229941809999996</v>
      </c>
      <c r="J25">
        <v>0.95228050509999995</v>
      </c>
      <c r="K25">
        <v>0.79777726120000003</v>
      </c>
      <c r="L25">
        <v>0.7992666169</v>
      </c>
      <c r="M25">
        <v>0.79609437699999996</v>
      </c>
      <c r="N25">
        <v>0.79893136200000003</v>
      </c>
    </row>
    <row r="26" spans="1:14" x14ac:dyDescent="0.3">
      <c r="A26" t="s">
        <v>3746</v>
      </c>
      <c r="B26">
        <v>-1325.2011649999999</v>
      </c>
      <c r="C26">
        <v>-1326.040915</v>
      </c>
      <c r="D26">
        <v>-1326.040915</v>
      </c>
      <c r="E26">
        <v>-1325.8296560000001</v>
      </c>
      <c r="F26">
        <v>-1326.5314800000001</v>
      </c>
      <c r="G26">
        <v>-1325.5065609999999</v>
      </c>
      <c r="H26">
        <v>-1325.433982</v>
      </c>
      <c r="I26">
        <v>-1324.4195139999999</v>
      </c>
      <c r="J26">
        <v>-1324.364016</v>
      </c>
      <c r="K26">
        <v>-1325.2011649999999</v>
      </c>
      <c r="L26">
        <v>-1324.2360699999999</v>
      </c>
      <c r="M26">
        <v>-1326.040915</v>
      </c>
      <c r="N26">
        <v>-1324.002444</v>
      </c>
    </row>
    <row r="27" spans="1:14" x14ac:dyDescent="0.3">
      <c r="A27" t="s">
        <v>3753</v>
      </c>
      <c r="E27">
        <v>0.9495768618</v>
      </c>
      <c r="F27">
        <v>0.94948692700000004</v>
      </c>
      <c r="G27">
        <v>0.78911495850000002</v>
      </c>
      <c r="H27">
        <v>0.94943415200000003</v>
      </c>
      <c r="I27">
        <v>0.94940847370000003</v>
      </c>
      <c r="J27">
        <v>0.9493884145</v>
      </c>
      <c r="K27">
        <v>0.78865443089999998</v>
      </c>
      <c r="L27">
        <v>0.78862166479999996</v>
      </c>
      <c r="M27">
        <v>0.7884859582</v>
      </c>
      <c r="N27">
        <v>0.78826863120000001</v>
      </c>
    </row>
  </sheetData>
  <hyperlinks>
    <hyperlink ref="H1" location="'MAIN STEPS '!A1" display="CLICK HERE" xr:uid="{BDBF39A2-FB00-4B6D-AF51-B3D2FB4D9A31}"/>
  </hyperlink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FA4F3A-37EF-4811-8EC4-629B783671EE}">
  <dimension ref="A1:Q209"/>
  <sheetViews>
    <sheetView topLeftCell="A142" workbookViewId="0">
      <selection activeCell="G148" sqref="G148"/>
    </sheetView>
  </sheetViews>
  <sheetFormatPr defaultRowHeight="14.4" x14ac:dyDescent="0.3"/>
  <cols>
    <col min="1" max="1" width="29.88671875" bestFit="1" customWidth="1"/>
    <col min="2" max="2" width="27.109375" bestFit="1" customWidth="1"/>
    <col min="5" max="5" width="13.21875" customWidth="1"/>
    <col min="6" max="6" width="11.109375" customWidth="1"/>
    <col min="10" max="10" width="30.33203125" customWidth="1"/>
    <col min="11" max="11" width="24.77734375" customWidth="1"/>
  </cols>
  <sheetData>
    <row r="1" spans="1:17" x14ac:dyDescent="0.3">
      <c r="A1" s="485" t="s">
        <v>4157</v>
      </c>
      <c r="B1" s="483"/>
      <c r="C1" s="483"/>
      <c r="D1" s="483"/>
      <c r="E1" s="483"/>
      <c r="F1" s="483"/>
      <c r="G1" s="483"/>
      <c r="H1" s="483"/>
      <c r="J1" s="485" t="s">
        <v>4239</v>
      </c>
      <c r="K1" s="483"/>
      <c r="L1" s="483"/>
      <c r="M1" s="483"/>
      <c r="N1" s="483"/>
      <c r="O1" s="483"/>
      <c r="P1" s="483"/>
      <c r="Q1" s="483"/>
    </row>
    <row r="2" spans="1:17" x14ac:dyDescent="0.3">
      <c r="A2" s="213"/>
      <c r="B2" s="213"/>
      <c r="C2" s="213"/>
      <c r="D2" s="213"/>
      <c r="E2" s="213"/>
      <c r="F2" s="213"/>
      <c r="G2" s="213"/>
      <c r="H2" s="213"/>
      <c r="J2" s="213"/>
      <c r="K2" s="213"/>
      <c r="L2" s="213"/>
      <c r="M2" s="213"/>
      <c r="N2" s="213"/>
      <c r="O2" s="213"/>
      <c r="P2" s="213"/>
      <c r="Q2" s="213"/>
    </row>
    <row r="3" spans="1:17" x14ac:dyDescent="0.3">
      <c r="A3" s="486" t="s">
        <v>4158</v>
      </c>
      <c r="B3" s="483"/>
      <c r="C3" s="483"/>
      <c r="D3" s="483"/>
      <c r="E3" s="483"/>
      <c r="F3" s="483"/>
      <c r="G3" s="483"/>
      <c r="H3" s="483"/>
      <c r="J3" s="486" t="s">
        <v>4158</v>
      </c>
      <c r="K3" s="483"/>
      <c r="L3" s="483"/>
      <c r="M3" s="483"/>
      <c r="N3" s="483"/>
      <c r="O3" s="483"/>
      <c r="P3" s="483"/>
      <c r="Q3" s="483"/>
    </row>
    <row r="4" spans="1:17" x14ac:dyDescent="0.3">
      <c r="A4" s="213"/>
      <c r="B4" s="213"/>
      <c r="C4" s="213"/>
      <c r="D4" s="213"/>
      <c r="E4" s="213"/>
      <c r="F4" s="213"/>
      <c r="G4" s="213"/>
      <c r="H4" s="213"/>
      <c r="J4" s="213"/>
      <c r="K4" s="213"/>
      <c r="L4" s="213"/>
      <c r="M4" s="213"/>
      <c r="N4" s="213"/>
      <c r="O4" s="213"/>
      <c r="P4" s="213"/>
      <c r="Q4" s="213"/>
    </row>
    <row r="5" spans="1:17" x14ac:dyDescent="0.3">
      <c r="A5" s="475" t="s">
        <v>4159</v>
      </c>
      <c r="B5" s="475"/>
      <c r="C5" s="213"/>
      <c r="D5" s="213"/>
      <c r="E5" s="213"/>
      <c r="F5" s="213"/>
      <c r="G5" s="213"/>
      <c r="H5" s="213"/>
      <c r="J5" s="475" t="s">
        <v>4159</v>
      </c>
      <c r="K5" s="475"/>
      <c r="L5" s="213"/>
      <c r="M5" s="213"/>
      <c r="N5" s="213"/>
      <c r="O5" s="213"/>
      <c r="P5" s="213"/>
      <c r="Q5" s="213"/>
    </row>
    <row r="6" spans="1:17" x14ac:dyDescent="0.3">
      <c r="A6" s="217" t="s">
        <v>3942</v>
      </c>
      <c r="B6" s="137" t="s">
        <v>11</v>
      </c>
      <c r="C6" s="213"/>
      <c r="D6" s="213"/>
      <c r="E6" s="213"/>
      <c r="F6" s="213"/>
      <c r="G6" s="213"/>
      <c r="H6" s="213"/>
      <c r="J6" s="217" t="s">
        <v>3942</v>
      </c>
      <c r="K6" s="137" t="s">
        <v>4240</v>
      </c>
      <c r="L6" s="213"/>
      <c r="M6" s="213"/>
      <c r="N6" s="213"/>
      <c r="O6" s="213"/>
      <c r="P6" s="213"/>
      <c r="Q6" s="213"/>
    </row>
    <row r="7" spans="1:17" x14ac:dyDescent="0.3">
      <c r="A7" s="217" t="s">
        <v>3943</v>
      </c>
      <c r="B7" s="137" t="s">
        <v>138</v>
      </c>
      <c r="C7" s="213"/>
      <c r="D7" s="213"/>
      <c r="E7" s="213"/>
      <c r="F7" s="213"/>
      <c r="G7" s="213"/>
      <c r="H7" s="213"/>
      <c r="J7" s="217" t="s">
        <v>3943</v>
      </c>
      <c r="K7" s="137" t="s">
        <v>138</v>
      </c>
      <c r="L7" s="213"/>
      <c r="M7" s="213"/>
      <c r="N7" s="213"/>
      <c r="O7" s="213"/>
      <c r="P7" s="213"/>
      <c r="Q7" s="213"/>
    </row>
    <row r="8" spans="1:17" x14ac:dyDescent="0.3">
      <c r="A8" s="217" t="s">
        <v>4160</v>
      </c>
      <c r="B8" s="137">
        <v>6</v>
      </c>
      <c r="C8" s="213"/>
      <c r="D8" s="213"/>
      <c r="E8" s="213"/>
      <c r="F8" s="213"/>
      <c r="G8" s="213"/>
      <c r="H8" s="213"/>
      <c r="J8" s="217" t="s">
        <v>4160</v>
      </c>
      <c r="K8" s="137">
        <v>6</v>
      </c>
      <c r="L8" s="213"/>
      <c r="M8" s="213"/>
      <c r="N8" s="213"/>
      <c r="O8" s="213"/>
      <c r="P8" s="213"/>
      <c r="Q8" s="213"/>
    </row>
    <row r="9" spans="1:17" x14ac:dyDescent="0.3">
      <c r="A9" s="217" t="s">
        <v>3781</v>
      </c>
      <c r="B9" s="137">
        <v>140</v>
      </c>
      <c r="C9" s="213"/>
      <c r="D9" s="213"/>
      <c r="E9" s="213"/>
      <c r="F9" s="213"/>
      <c r="G9" s="213"/>
      <c r="H9" s="213"/>
      <c r="J9" s="217" t="s">
        <v>3781</v>
      </c>
      <c r="K9" s="137">
        <v>137</v>
      </c>
      <c r="L9" s="213"/>
      <c r="M9" s="213"/>
      <c r="N9" s="213"/>
      <c r="O9" s="213"/>
      <c r="P9" s="213"/>
      <c r="Q9" s="213"/>
    </row>
    <row r="10" spans="1:17" x14ac:dyDescent="0.3">
      <c r="A10" s="217" t="s">
        <v>4127</v>
      </c>
      <c r="B10" s="137" t="s">
        <v>4161</v>
      </c>
      <c r="C10" s="213"/>
      <c r="D10" s="213"/>
      <c r="E10" s="213"/>
      <c r="F10" s="213"/>
      <c r="G10" s="213"/>
      <c r="H10" s="213"/>
      <c r="J10" s="217" t="s">
        <v>4127</v>
      </c>
      <c r="K10" s="137" t="s">
        <v>4161</v>
      </c>
      <c r="L10" s="213"/>
      <c r="M10" s="213"/>
      <c r="N10" s="213"/>
      <c r="O10" s="213"/>
      <c r="P10" s="213"/>
      <c r="Q10" s="213"/>
    </row>
    <row r="11" spans="1:17" x14ac:dyDescent="0.3">
      <c r="A11" s="213"/>
      <c r="B11" s="213"/>
      <c r="C11" s="213"/>
      <c r="D11" s="213"/>
      <c r="E11" s="213"/>
      <c r="F11" s="213"/>
      <c r="G11" s="213"/>
      <c r="H11" s="213"/>
      <c r="J11" s="213"/>
      <c r="K11" s="213"/>
      <c r="L11" s="213"/>
      <c r="M11" s="213"/>
      <c r="N11" s="213"/>
      <c r="O11" s="213"/>
      <c r="P11" s="213"/>
      <c r="Q11" s="213"/>
    </row>
    <row r="12" spans="1:17" x14ac:dyDescent="0.3">
      <c r="A12" s="217" t="s">
        <v>3708</v>
      </c>
      <c r="B12" s="105">
        <v>140</v>
      </c>
      <c r="C12" s="213"/>
      <c r="D12" s="213"/>
      <c r="E12" s="213"/>
      <c r="F12" s="213"/>
      <c r="G12" s="213"/>
      <c r="H12" s="213"/>
      <c r="J12" s="217" t="s">
        <v>3708</v>
      </c>
      <c r="K12" s="105">
        <v>137</v>
      </c>
      <c r="L12" s="213"/>
      <c r="M12" s="213"/>
      <c r="N12" s="213"/>
      <c r="O12" s="213"/>
      <c r="P12" s="213"/>
      <c r="Q12" s="213"/>
    </row>
    <row r="13" spans="1:17" x14ac:dyDescent="0.3">
      <c r="A13" s="217" t="s">
        <v>3709</v>
      </c>
      <c r="B13" s="105">
        <v>140</v>
      </c>
      <c r="C13" s="213"/>
      <c r="D13" s="213"/>
      <c r="E13" s="213"/>
      <c r="F13" s="213"/>
      <c r="G13" s="213"/>
      <c r="H13" s="213"/>
      <c r="J13" s="217" t="s">
        <v>3709</v>
      </c>
      <c r="K13" s="105">
        <v>137</v>
      </c>
      <c r="L13" s="213"/>
      <c r="M13" s="213"/>
      <c r="N13" s="213"/>
      <c r="O13" s="213"/>
      <c r="P13" s="213"/>
      <c r="Q13" s="213"/>
    </row>
    <row r="14" spans="1:17" x14ac:dyDescent="0.3">
      <c r="A14" s="213"/>
      <c r="B14" s="213"/>
      <c r="C14" s="213"/>
      <c r="D14" s="213"/>
      <c r="E14" s="213"/>
      <c r="F14" s="213"/>
      <c r="G14" s="213"/>
      <c r="H14" s="213"/>
      <c r="J14" s="213"/>
      <c r="K14" s="213"/>
      <c r="L14" s="213"/>
      <c r="M14" s="213"/>
      <c r="N14" s="213"/>
      <c r="O14" s="213"/>
      <c r="P14" s="213"/>
      <c r="Q14" s="213"/>
    </row>
    <row r="15" spans="1:17" x14ac:dyDescent="0.3">
      <c r="A15" s="475" t="s">
        <v>4162</v>
      </c>
      <c r="B15" s="475"/>
      <c r="C15" s="213"/>
      <c r="D15" s="213"/>
      <c r="E15" s="213"/>
      <c r="F15" s="213"/>
      <c r="G15" s="213"/>
      <c r="H15" s="213"/>
      <c r="J15" s="475" t="s">
        <v>4162</v>
      </c>
      <c r="K15" s="475"/>
      <c r="L15" s="213"/>
      <c r="M15" s="213"/>
      <c r="N15" s="213"/>
      <c r="O15" s="213"/>
      <c r="P15" s="213"/>
      <c r="Q15" s="213"/>
    </row>
    <row r="16" spans="1:17" x14ac:dyDescent="0.3">
      <c r="A16" s="217" t="s">
        <v>3882</v>
      </c>
      <c r="B16" s="217" t="s">
        <v>4163</v>
      </c>
      <c r="C16" s="213"/>
      <c r="D16" s="213"/>
      <c r="E16" s="213"/>
      <c r="F16" s="213"/>
      <c r="G16" s="213"/>
      <c r="H16" s="213"/>
      <c r="J16" s="217" t="s">
        <v>3882</v>
      </c>
      <c r="K16" s="217" t="s">
        <v>4163</v>
      </c>
      <c r="L16" s="213"/>
      <c r="M16" s="213"/>
      <c r="N16" s="213"/>
      <c r="O16" s="213"/>
      <c r="P16" s="213"/>
      <c r="Q16" s="213"/>
    </row>
    <row r="17" spans="1:17" x14ac:dyDescent="0.3">
      <c r="A17" s="217" t="s">
        <v>596</v>
      </c>
      <c r="B17" s="166" t="s">
        <v>596</v>
      </c>
      <c r="C17" s="213"/>
      <c r="D17" s="213"/>
      <c r="E17" s="213"/>
      <c r="F17" s="213"/>
      <c r="G17" s="213"/>
      <c r="H17" s="213"/>
      <c r="J17" s="217" t="s">
        <v>596</v>
      </c>
      <c r="K17" s="166" t="s">
        <v>596</v>
      </c>
      <c r="L17" s="213"/>
      <c r="M17" s="213"/>
      <c r="N17" s="213"/>
      <c r="O17" s="213"/>
      <c r="P17" s="213"/>
      <c r="Q17" s="213"/>
    </row>
    <row r="18" spans="1:17" x14ac:dyDescent="0.3">
      <c r="A18" s="217" t="s">
        <v>168</v>
      </c>
      <c r="B18" s="166" t="s">
        <v>168</v>
      </c>
      <c r="C18" s="213"/>
      <c r="D18" s="213"/>
      <c r="E18" s="213"/>
      <c r="F18" s="213"/>
      <c r="G18" s="213"/>
      <c r="H18" s="213"/>
      <c r="J18" s="217" t="s">
        <v>168</v>
      </c>
      <c r="K18" s="166" t="s">
        <v>168</v>
      </c>
      <c r="L18" s="213"/>
      <c r="M18" s="213"/>
      <c r="N18" s="213"/>
      <c r="O18" s="213"/>
      <c r="P18" s="213"/>
      <c r="Q18" s="213"/>
    </row>
    <row r="19" spans="1:17" x14ac:dyDescent="0.3">
      <c r="A19" s="217" t="s">
        <v>587</v>
      </c>
      <c r="B19" s="166" t="s">
        <v>587</v>
      </c>
      <c r="C19" s="213"/>
      <c r="D19" s="213"/>
      <c r="E19" s="213"/>
      <c r="F19" s="213"/>
      <c r="G19" s="213"/>
      <c r="H19" s="213"/>
      <c r="J19" s="217" t="s">
        <v>587</v>
      </c>
      <c r="K19" s="166" t="s">
        <v>587</v>
      </c>
      <c r="L19" s="213"/>
      <c r="M19" s="213"/>
      <c r="N19" s="213"/>
      <c r="O19" s="213"/>
      <c r="P19" s="213"/>
      <c r="Q19" s="213"/>
    </row>
    <row r="20" spans="1:17" x14ac:dyDescent="0.3">
      <c r="A20" s="217" t="s">
        <v>189</v>
      </c>
      <c r="B20" s="166" t="s">
        <v>189</v>
      </c>
      <c r="C20" s="213"/>
      <c r="D20" s="213"/>
      <c r="E20" s="213"/>
      <c r="F20" s="213"/>
      <c r="G20" s="213"/>
      <c r="H20" s="213"/>
      <c r="J20" s="217" t="s">
        <v>189</v>
      </c>
      <c r="K20" s="166" t="s">
        <v>189</v>
      </c>
      <c r="L20" s="213"/>
      <c r="M20" s="213"/>
      <c r="N20" s="213"/>
      <c r="O20" s="213"/>
      <c r="P20" s="213"/>
      <c r="Q20" s="213"/>
    </row>
    <row r="21" spans="1:17" x14ac:dyDescent="0.3">
      <c r="A21" s="217" t="s">
        <v>1188</v>
      </c>
      <c r="B21" s="166" t="s">
        <v>1188</v>
      </c>
      <c r="C21" s="213"/>
      <c r="D21" s="213"/>
      <c r="E21" s="213"/>
      <c r="F21" s="213"/>
      <c r="G21" s="213"/>
      <c r="H21" s="213"/>
      <c r="J21" s="217" t="s">
        <v>1188</v>
      </c>
      <c r="K21" s="166" t="s">
        <v>1188</v>
      </c>
      <c r="L21" s="213"/>
      <c r="M21" s="213"/>
      <c r="N21" s="213"/>
      <c r="O21" s="213"/>
      <c r="P21" s="213"/>
      <c r="Q21" s="213"/>
    </row>
    <row r="22" spans="1:17" x14ac:dyDescent="0.3">
      <c r="A22" s="217" t="s">
        <v>246</v>
      </c>
      <c r="B22" s="166" t="s">
        <v>246</v>
      </c>
      <c r="C22" s="213"/>
      <c r="D22" s="213"/>
      <c r="E22" s="213"/>
      <c r="F22" s="213"/>
      <c r="G22" s="213"/>
      <c r="H22" s="213"/>
      <c r="J22" s="217" t="s">
        <v>246</v>
      </c>
      <c r="K22" s="166" t="s">
        <v>246</v>
      </c>
      <c r="L22" s="213"/>
      <c r="M22" s="213"/>
      <c r="N22" s="213"/>
      <c r="O22" s="213"/>
      <c r="P22" s="213"/>
      <c r="Q22" s="213"/>
    </row>
    <row r="23" spans="1:17" x14ac:dyDescent="0.3">
      <c r="A23" s="217" t="s">
        <v>586</v>
      </c>
      <c r="B23" s="166" t="s">
        <v>586</v>
      </c>
      <c r="C23" s="213"/>
      <c r="D23" s="213"/>
      <c r="E23" s="213"/>
      <c r="F23" s="213"/>
      <c r="G23" s="213"/>
      <c r="H23" s="213"/>
      <c r="J23" s="217" t="s">
        <v>586</v>
      </c>
      <c r="K23" s="166" t="s">
        <v>586</v>
      </c>
      <c r="L23" s="213"/>
      <c r="M23" s="213"/>
      <c r="N23" s="213"/>
      <c r="O23" s="213"/>
      <c r="P23" s="213"/>
      <c r="Q23" s="213"/>
    </row>
    <row r="24" spans="1:17" x14ac:dyDescent="0.3">
      <c r="A24" s="213"/>
      <c r="B24" s="213"/>
      <c r="C24" s="213"/>
      <c r="D24" s="213"/>
      <c r="E24" s="213"/>
      <c r="F24" s="213"/>
      <c r="G24" s="213"/>
      <c r="H24" s="213"/>
      <c r="J24" s="213"/>
      <c r="K24" s="213"/>
      <c r="L24" s="213"/>
      <c r="M24" s="213"/>
      <c r="N24" s="213"/>
      <c r="O24" s="213"/>
      <c r="P24" s="213"/>
      <c r="Q24" s="213"/>
    </row>
    <row r="25" spans="1:17" x14ac:dyDescent="0.3">
      <c r="A25" s="475" t="s">
        <v>4164</v>
      </c>
      <c r="B25" s="475"/>
      <c r="C25" s="475"/>
      <c r="D25" s="475"/>
      <c r="E25" s="475"/>
      <c r="F25" s="475"/>
      <c r="G25" s="475"/>
      <c r="H25" s="213"/>
      <c r="J25" s="475" t="s">
        <v>4164</v>
      </c>
      <c r="K25" s="475"/>
      <c r="L25" s="475"/>
      <c r="M25" s="475"/>
      <c r="N25" s="475"/>
      <c r="O25" s="475"/>
      <c r="P25" s="475"/>
      <c r="Q25" s="213"/>
    </row>
    <row r="26" spans="1:17" ht="38.4" x14ac:dyDescent="0.3">
      <c r="A26" s="217" t="s">
        <v>976</v>
      </c>
      <c r="B26" s="215" t="s">
        <v>4165</v>
      </c>
      <c r="C26" s="215" t="s">
        <v>3812</v>
      </c>
      <c r="D26" s="215" t="s">
        <v>4166</v>
      </c>
      <c r="E26" s="215" t="s">
        <v>1274</v>
      </c>
      <c r="F26" s="216" t="s">
        <v>4167</v>
      </c>
      <c r="G26" s="215" t="s">
        <v>4168</v>
      </c>
      <c r="H26" s="213" t="s">
        <v>4187</v>
      </c>
      <c r="J26" s="217" t="s">
        <v>976</v>
      </c>
      <c r="K26" s="215" t="s">
        <v>4165</v>
      </c>
      <c r="L26" s="215" t="s">
        <v>3812</v>
      </c>
      <c r="M26" s="215" t="s">
        <v>4166</v>
      </c>
      <c r="N26" s="215" t="s">
        <v>1274</v>
      </c>
      <c r="O26" s="216" t="s">
        <v>4167</v>
      </c>
      <c r="P26" s="215" t="s">
        <v>4168</v>
      </c>
      <c r="Q26" s="213"/>
    </row>
    <row r="27" spans="1:17" x14ac:dyDescent="0.3">
      <c r="A27" s="217" t="s">
        <v>168</v>
      </c>
      <c r="B27" s="155">
        <v>0.31950000000000001</v>
      </c>
      <c r="C27" s="155">
        <v>0.34520000000000001</v>
      </c>
      <c r="D27" s="155">
        <v>0.3599</v>
      </c>
      <c r="E27" s="155">
        <v>0.33929999999999999</v>
      </c>
      <c r="F27" s="155">
        <v>3.5000000000000003E-2</v>
      </c>
      <c r="G27" s="155">
        <v>2.87E-2</v>
      </c>
      <c r="H27" s="357">
        <f t="shared" ref="H27:H32" si="0">F27-G27</f>
        <v>6.3000000000000035E-3</v>
      </c>
      <c r="J27" s="217" t="s">
        <v>168</v>
      </c>
      <c r="K27" s="155">
        <v>0.31940000000000002</v>
      </c>
      <c r="L27" s="155">
        <v>0.34489999999999998</v>
      </c>
      <c r="M27" s="155">
        <v>0.36030000000000001</v>
      </c>
      <c r="N27" s="155">
        <v>0.33910000000000001</v>
      </c>
      <c r="O27" s="155">
        <v>3.5299999999999998E-2</v>
      </c>
      <c r="P27" s="155">
        <v>3.0300000000000001E-2</v>
      </c>
      <c r="Q27" s="213"/>
    </row>
    <row r="28" spans="1:17" x14ac:dyDescent="0.3">
      <c r="A28" s="217" t="s">
        <v>587</v>
      </c>
      <c r="B28" s="155">
        <v>0.1951</v>
      </c>
      <c r="C28" s="155">
        <v>0.29959999999999998</v>
      </c>
      <c r="D28" s="155">
        <v>0.4047</v>
      </c>
      <c r="E28" s="155">
        <v>0.31030000000000002</v>
      </c>
      <c r="F28" s="155">
        <v>0.12759999999999999</v>
      </c>
      <c r="G28" s="155">
        <v>0.15579999999999999</v>
      </c>
      <c r="H28" s="357">
        <f t="shared" si="0"/>
        <v>-2.8200000000000003E-2</v>
      </c>
      <c r="J28" s="217" t="s">
        <v>587</v>
      </c>
      <c r="K28" s="155">
        <v>0.19400000000000001</v>
      </c>
      <c r="L28" s="155">
        <v>0.29720000000000002</v>
      </c>
      <c r="M28" s="155">
        <v>0.4047</v>
      </c>
      <c r="N28" s="155">
        <v>0.309</v>
      </c>
      <c r="O28" s="155">
        <v>0.128</v>
      </c>
      <c r="P28" s="155">
        <v>0.15310000000000001</v>
      </c>
      <c r="Q28" s="213"/>
    </row>
    <row r="29" spans="1:17" x14ac:dyDescent="0.3">
      <c r="A29" s="217" t="s">
        <v>189</v>
      </c>
      <c r="B29" s="155">
        <v>5.5599999999999997E-2</v>
      </c>
      <c r="C29" s="155">
        <v>8.4500000000000006E-2</v>
      </c>
      <c r="D29" s="155">
        <v>0.12520000000000001</v>
      </c>
      <c r="E29" s="155">
        <v>9.35E-2</v>
      </c>
      <c r="F29" s="155">
        <v>5.0900000000000001E-2</v>
      </c>
      <c r="G29" s="155">
        <v>4.7E-2</v>
      </c>
      <c r="H29" s="357">
        <f t="shared" si="0"/>
        <v>3.9000000000000007E-3</v>
      </c>
      <c r="J29" s="217" t="s">
        <v>189</v>
      </c>
      <c r="K29" s="155">
        <v>5.5599999999999997E-2</v>
      </c>
      <c r="L29" s="155">
        <v>8.4500000000000006E-2</v>
      </c>
      <c r="M29" s="155">
        <v>0.12670000000000001</v>
      </c>
      <c r="N29" s="155">
        <v>9.4E-2</v>
      </c>
      <c r="O29" s="155">
        <v>5.0999999999999997E-2</v>
      </c>
      <c r="P29" s="155">
        <v>4.7199999999999999E-2</v>
      </c>
      <c r="Q29" s="213"/>
    </row>
    <row r="30" spans="1:17" x14ac:dyDescent="0.3">
      <c r="A30" s="217" t="s">
        <v>1188</v>
      </c>
      <c r="B30" s="155">
        <v>0.31580000000000003</v>
      </c>
      <c r="C30" s="155">
        <v>0.45340000000000003</v>
      </c>
      <c r="D30" s="155">
        <v>0.55520000000000003</v>
      </c>
      <c r="E30" s="155">
        <v>0.44219999999999998</v>
      </c>
      <c r="F30" s="155">
        <v>0.13500000000000001</v>
      </c>
      <c r="G30" s="155">
        <v>0.1716</v>
      </c>
      <c r="H30" s="357">
        <f t="shared" si="0"/>
        <v>-3.6599999999999994E-2</v>
      </c>
      <c r="J30" s="217" t="s">
        <v>1188</v>
      </c>
      <c r="K30" s="155">
        <v>0.31540000000000001</v>
      </c>
      <c r="L30" s="155">
        <v>0.45250000000000001</v>
      </c>
      <c r="M30" s="155">
        <v>0.55520000000000003</v>
      </c>
      <c r="N30" s="155">
        <v>0.44190000000000002</v>
      </c>
      <c r="O30" s="155">
        <v>0.1356</v>
      </c>
      <c r="P30" s="155">
        <v>0.16839999999999999</v>
      </c>
      <c r="Q30" s="213"/>
    </row>
    <row r="31" spans="1:17" x14ac:dyDescent="0.3">
      <c r="A31" s="217" t="s">
        <v>246</v>
      </c>
      <c r="B31" s="155">
        <v>0.3478</v>
      </c>
      <c r="C31" s="155">
        <v>0.46110000000000001</v>
      </c>
      <c r="D31" s="155">
        <v>0.57020000000000004</v>
      </c>
      <c r="E31" s="155">
        <v>0.46079999999999999</v>
      </c>
      <c r="F31" s="155">
        <v>0.1288</v>
      </c>
      <c r="G31" s="155">
        <v>0.16569999999999999</v>
      </c>
      <c r="H31" s="357">
        <f t="shared" si="0"/>
        <v>-3.6899999999999988E-2</v>
      </c>
      <c r="J31" s="217" t="s">
        <v>246</v>
      </c>
      <c r="K31" s="155">
        <v>0.3478</v>
      </c>
      <c r="L31" s="155">
        <v>0.46079999999999999</v>
      </c>
      <c r="M31" s="155">
        <v>0.56679999999999997</v>
      </c>
      <c r="N31" s="155">
        <v>0.45950000000000002</v>
      </c>
      <c r="O31" s="155">
        <v>0.12839999999999999</v>
      </c>
      <c r="P31" s="155">
        <v>0.15959999999999999</v>
      </c>
      <c r="Q31" s="213"/>
    </row>
    <row r="32" spans="1:17" x14ac:dyDescent="0.3">
      <c r="A32" s="217" t="s">
        <v>586</v>
      </c>
      <c r="B32" s="155">
        <v>0.27129999999999999</v>
      </c>
      <c r="C32" s="155">
        <v>0.4249</v>
      </c>
      <c r="D32" s="155">
        <v>0.66190000000000004</v>
      </c>
      <c r="E32" s="155">
        <v>0.46489999999999998</v>
      </c>
      <c r="F32" s="155">
        <v>0.21959999999999999</v>
      </c>
      <c r="G32" s="155">
        <v>0.25800000000000001</v>
      </c>
      <c r="H32" s="357">
        <f t="shared" si="0"/>
        <v>-3.8400000000000017E-2</v>
      </c>
      <c r="J32" s="217" t="s">
        <v>586</v>
      </c>
      <c r="K32" s="155">
        <v>0.2697</v>
      </c>
      <c r="L32" s="155">
        <v>0.42480000000000001</v>
      </c>
      <c r="M32" s="155">
        <v>0.66190000000000004</v>
      </c>
      <c r="N32" s="155">
        <v>0.46250000000000002</v>
      </c>
      <c r="O32" s="155">
        <v>0.22040000000000001</v>
      </c>
      <c r="P32" s="155">
        <v>0.26</v>
      </c>
      <c r="Q32" s="213"/>
    </row>
    <row r="33" spans="1:17" x14ac:dyDescent="0.3">
      <c r="A33" s="217" t="s">
        <v>138</v>
      </c>
      <c r="B33" s="155">
        <v>2.0899999999999998E-2</v>
      </c>
      <c r="C33" s="155">
        <v>3.1E-2</v>
      </c>
      <c r="D33" s="155">
        <v>5.0700000000000002E-2</v>
      </c>
      <c r="E33" s="155">
        <v>3.73E-2</v>
      </c>
      <c r="F33" s="155">
        <v>2.06E-2</v>
      </c>
      <c r="G33" s="155">
        <v>1.9599999999999999E-2</v>
      </c>
      <c r="H33" s="357">
        <f>F33-G33</f>
        <v>1.0000000000000009E-3</v>
      </c>
      <c r="J33" s="217" t="s">
        <v>138</v>
      </c>
      <c r="K33" s="155">
        <v>2.07E-2</v>
      </c>
      <c r="L33" s="155">
        <v>3.09E-2</v>
      </c>
      <c r="M33" s="155">
        <v>5.0700000000000002E-2</v>
      </c>
      <c r="N33" s="155">
        <v>3.7100000000000001E-2</v>
      </c>
      <c r="O33" s="155">
        <v>2.0500000000000001E-2</v>
      </c>
      <c r="P33" s="155">
        <v>1.9800000000000002E-2</v>
      </c>
      <c r="Q33" s="213"/>
    </row>
    <row r="34" spans="1:17" x14ac:dyDescent="0.3">
      <c r="A34" s="213"/>
      <c r="B34" s="213"/>
      <c r="C34" s="213"/>
      <c r="D34" s="213"/>
      <c r="E34" s="213"/>
      <c r="F34" s="213"/>
      <c r="G34" s="213"/>
      <c r="H34" s="213"/>
      <c r="J34" s="213"/>
      <c r="K34" s="213"/>
      <c r="L34" s="213"/>
      <c r="M34" s="213"/>
      <c r="N34" s="213"/>
      <c r="O34" s="213"/>
      <c r="P34" s="213"/>
      <c r="Q34" s="213"/>
    </row>
    <row r="35" spans="1:17" x14ac:dyDescent="0.3">
      <c r="A35" s="475" t="s">
        <v>3710</v>
      </c>
      <c r="B35" s="475"/>
      <c r="C35" s="475"/>
      <c r="D35" s="475"/>
      <c r="E35" s="475"/>
      <c r="F35" s="475"/>
      <c r="G35" s="475"/>
      <c r="H35" s="475"/>
      <c r="J35" s="475" t="s">
        <v>3710</v>
      </c>
      <c r="K35" s="475"/>
      <c r="L35" s="475"/>
      <c r="M35" s="475"/>
      <c r="N35" s="475"/>
      <c r="O35" s="475"/>
      <c r="P35" s="475"/>
      <c r="Q35" s="475"/>
    </row>
    <row r="36" spans="1:17" ht="25.8" x14ac:dyDescent="0.3">
      <c r="A36" s="217" t="s">
        <v>3882</v>
      </c>
      <c r="B36" s="215" t="s">
        <v>3712</v>
      </c>
      <c r="C36" s="215" t="s">
        <v>3883</v>
      </c>
      <c r="D36" s="216" t="s">
        <v>3714</v>
      </c>
      <c r="E36" s="475" t="s">
        <v>4169</v>
      </c>
      <c r="F36" s="475"/>
      <c r="G36" s="215" t="s">
        <v>3778</v>
      </c>
      <c r="H36" s="216" t="s">
        <v>4170</v>
      </c>
      <c r="J36" s="217" t="s">
        <v>3882</v>
      </c>
      <c r="K36" s="215" t="s">
        <v>3712</v>
      </c>
      <c r="L36" s="215" t="s">
        <v>3883</v>
      </c>
      <c r="M36" s="216" t="s">
        <v>3714</v>
      </c>
      <c r="N36" s="475" t="s">
        <v>4169</v>
      </c>
      <c r="O36" s="475"/>
      <c r="P36" s="215" t="s">
        <v>3778</v>
      </c>
      <c r="Q36" s="216" t="s">
        <v>4170</v>
      </c>
    </row>
    <row r="37" spans="1:17" x14ac:dyDescent="0.3">
      <c r="A37" s="217" t="s">
        <v>596</v>
      </c>
      <c r="B37" s="131">
        <v>1</v>
      </c>
      <c r="C37" s="155">
        <v>1.9599999999999999E-2</v>
      </c>
      <c r="D37" s="155">
        <v>9.9000000000000008E-3</v>
      </c>
      <c r="E37" s="155">
        <v>2.0000000000000001E-4</v>
      </c>
      <c r="F37" s="155">
        <v>3.8899999999999997E-2</v>
      </c>
      <c r="G37" s="133">
        <v>3.94</v>
      </c>
      <c r="H37" s="134">
        <v>4.7300000000000002E-2</v>
      </c>
      <c r="J37" s="217" t="s">
        <v>596</v>
      </c>
      <c r="K37" s="131">
        <v>1</v>
      </c>
      <c r="L37" s="155">
        <v>1.9800000000000002E-2</v>
      </c>
      <c r="M37" s="155">
        <v>9.4999999999999998E-3</v>
      </c>
      <c r="N37" s="155">
        <v>1.1999999999999999E-3</v>
      </c>
      <c r="O37" s="155">
        <v>3.8399999999999997E-2</v>
      </c>
      <c r="P37" s="133">
        <v>4.37</v>
      </c>
      <c r="Q37" s="134">
        <v>3.6600000000000001E-2</v>
      </c>
    </row>
    <row r="38" spans="1:17" x14ac:dyDescent="0.3">
      <c r="A38" s="217" t="s">
        <v>168</v>
      </c>
      <c r="B38" s="131">
        <v>1</v>
      </c>
      <c r="C38" s="155">
        <v>-0.14610000000000001</v>
      </c>
      <c r="D38" s="155">
        <v>2.6100000000000002E-2</v>
      </c>
      <c r="E38" s="155">
        <v>-0.19719999999999999</v>
      </c>
      <c r="F38" s="155">
        <v>-9.4899999999999998E-2</v>
      </c>
      <c r="G38" s="133">
        <v>31.34</v>
      </c>
      <c r="H38" s="134" t="s">
        <v>1193</v>
      </c>
      <c r="J38" s="217" t="s">
        <v>168</v>
      </c>
      <c r="K38" s="131">
        <v>1</v>
      </c>
      <c r="L38" s="155">
        <v>-0.1487</v>
      </c>
      <c r="M38" s="155">
        <v>2.5100000000000001E-2</v>
      </c>
      <c r="N38" s="155">
        <v>-0.1978</v>
      </c>
      <c r="O38" s="155">
        <v>-9.9500000000000005E-2</v>
      </c>
      <c r="P38" s="133">
        <v>35.090000000000003</v>
      </c>
      <c r="Q38" s="134" t="s">
        <v>1193</v>
      </c>
    </row>
    <row r="39" spans="1:17" x14ac:dyDescent="0.3">
      <c r="A39" s="217" t="s">
        <v>587</v>
      </c>
      <c r="B39" s="131">
        <v>1</v>
      </c>
      <c r="C39" s="155">
        <v>-8.3599999999999994E-2</v>
      </c>
      <c r="D39" s="155">
        <v>2.06E-2</v>
      </c>
      <c r="E39" s="155">
        <v>-0.124</v>
      </c>
      <c r="F39" s="155">
        <v>-4.3200000000000002E-2</v>
      </c>
      <c r="G39" s="133">
        <v>16.45</v>
      </c>
      <c r="H39" s="134" t="s">
        <v>1193</v>
      </c>
      <c r="J39" s="217" t="s">
        <v>587</v>
      </c>
      <c r="K39" s="131">
        <v>1</v>
      </c>
      <c r="L39" s="155">
        <v>-8.5800000000000001E-2</v>
      </c>
      <c r="M39" s="155">
        <v>1.9800000000000002E-2</v>
      </c>
      <c r="N39" s="155">
        <v>-0.12470000000000001</v>
      </c>
      <c r="O39" s="155">
        <v>-4.7E-2</v>
      </c>
      <c r="P39" s="133">
        <v>18.73</v>
      </c>
      <c r="Q39" s="134" t="s">
        <v>1193</v>
      </c>
    </row>
    <row r="40" spans="1:17" x14ac:dyDescent="0.3">
      <c r="A40" s="217" t="s">
        <v>189</v>
      </c>
      <c r="B40" s="131">
        <v>1</v>
      </c>
      <c r="C40" s="155">
        <v>0.1082</v>
      </c>
      <c r="D40" s="155">
        <v>2.5399999999999999E-2</v>
      </c>
      <c r="E40" s="155">
        <v>5.8500000000000003E-2</v>
      </c>
      <c r="F40" s="155">
        <v>0.158</v>
      </c>
      <c r="G40" s="133">
        <v>18.170000000000002</v>
      </c>
      <c r="H40" s="134" t="s">
        <v>1193</v>
      </c>
      <c r="J40" s="217" t="s">
        <v>189</v>
      </c>
      <c r="K40" s="131">
        <v>1</v>
      </c>
      <c r="L40" s="155">
        <v>0.1134</v>
      </c>
      <c r="M40" s="155">
        <v>2.4899999999999999E-2</v>
      </c>
      <c r="N40" s="155">
        <v>6.4500000000000002E-2</v>
      </c>
      <c r="O40" s="155">
        <v>0.1623</v>
      </c>
      <c r="P40" s="133">
        <v>20.68</v>
      </c>
      <c r="Q40" s="134" t="s">
        <v>1193</v>
      </c>
    </row>
    <row r="41" spans="1:17" x14ac:dyDescent="0.3">
      <c r="A41" s="217" t="s">
        <v>1188</v>
      </c>
      <c r="B41" s="131">
        <v>1</v>
      </c>
      <c r="C41" s="155">
        <v>-2.2800000000000001E-2</v>
      </c>
      <c r="D41" s="155">
        <v>1.54E-2</v>
      </c>
      <c r="E41" s="155">
        <v>-5.2999999999999999E-2</v>
      </c>
      <c r="F41" s="155">
        <v>7.4999999999999997E-3</v>
      </c>
      <c r="G41" s="133">
        <v>2.17</v>
      </c>
      <c r="H41" s="134">
        <v>0.14069999999999999</v>
      </c>
      <c r="J41" s="217" t="s">
        <v>1188</v>
      </c>
      <c r="K41" s="131">
        <v>1</v>
      </c>
      <c r="L41" s="155">
        <v>-2.01E-2</v>
      </c>
      <c r="M41" s="155">
        <v>1.49E-2</v>
      </c>
      <c r="N41" s="155">
        <v>-4.9399999999999999E-2</v>
      </c>
      <c r="O41" s="155">
        <v>9.1000000000000004E-3</v>
      </c>
      <c r="P41" s="133">
        <v>1.82</v>
      </c>
      <c r="Q41" s="134">
        <v>0.1769</v>
      </c>
    </row>
    <row r="42" spans="1:17" x14ac:dyDescent="0.3">
      <c r="A42" s="217" t="s">
        <v>246</v>
      </c>
      <c r="B42" s="131">
        <v>1</v>
      </c>
      <c r="C42" s="155">
        <v>0.22040000000000001</v>
      </c>
      <c r="D42" s="155">
        <v>2.53E-2</v>
      </c>
      <c r="E42" s="155">
        <v>0.17080000000000001</v>
      </c>
      <c r="F42" s="155">
        <v>0.27010000000000001</v>
      </c>
      <c r="G42" s="133">
        <v>75.650000000000006</v>
      </c>
      <c r="H42" s="134" t="s">
        <v>1193</v>
      </c>
      <c r="J42" s="217" t="s">
        <v>246</v>
      </c>
      <c r="K42" s="131">
        <v>1</v>
      </c>
      <c r="L42" s="155">
        <v>0.22159999999999999</v>
      </c>
      <c r="M42" s="155">
        <v>2.46E-2</v>
      </c>
      <c r="N42" s="155">
        <v>0.1734</v>
      </c>
      <c r="O42" s="155">
        <v>0.26979999999999998</v>
      </c>
      <c r="P42" s="133">
        <v>81.209999999999994</v>
      </c>
      <c r="Q42" s="134" t="s">
        <v>1193</v>
      </c>
    </row>
    <row r="43" spans="1:17" x14ac:dyDescent="0.3">
      <c r="A43" s="217" t="s">
        <v>586</v>
      </c>
      <c r="B43" s="131">
        <v>1</v>
      </c>
      <c r="C43" s="155">
        <v>-1.9199999999999998E-2</v>
      </c>
      <c r="D43" s="155">
        <v>8.9999999999999993E-3</v>
      </c>
      <c r="E43" s="155">
        <v>-3.6799999999999999E-2</v>
      </c>
      <c r="F43" s="155">
        <v>-1.6000000000000001E-3</v>
      </c>
      <c r="G43" s="133">
        <v>4.57</v>
      </c>
      <c r="H43" s="134">
        <v>3.2599999999999997E-2</v>
      </c>
      <c r="J43" s="217" t="s">
        <v>586</v>
      </c>
      <c r="K43" s="131">
        <v>1</v>
      </c>
      <c r="L43" s="155">
        <v>-2.1100000000000001E-2</v>
      </c>
      <c r="M43" s="155">
        <v>8.8000000000000005E-3</v>
      </c>
      <c r="N43" s="155">
        <v>-3.8300000000000001E-2</v>
      </c>
      <c r="O43" s="155">
        <v>-4.0000000000000001E-3</v>
      </c>
      <c r="P43" s="133">
        <v>5.83</v>
      </c>
      <c r="Q43" s="134">
        <v>1.5800000000000002E-2</v>
      </c>
    </row>
    <row r="44" spans="1:17" x14ac:dyDescent="0.3">
      <c r="A44" s="217" t="s">
        <v>4171</v>
      </c>
      <c r="B44" s="131">
        <v>1</v>
      </c>
      <c r="C44" s="155">
        <v>7.7999999999999996E-3</v>
      </c>
      <c r="D44" s="137" t="s">
        <v>1281</v>
      </c>
      <c r="E44" s="137" t="s">
        <v>1281</v>
      </c>
      <c r="F44" s="137" t="s">
        <v>1281</v>
      </c>
      <c r="G44" s="137" t="s">
        <v>1281</v>
      </c>
      <c r="H44" s="137" t="s">
        <v>1281</v>
      </c>
      <c r="J44" s="217" t="s">
        <v>4171</v>
      </c>
      <c r="K44" s="131">
        <v>1</v>
      </c>
      <c r="L44" s="155">
        <v>7.9000000000000008E-3</v>
      </c>
      <c r="M44" s="137" t="s">
        <v>1281</v>
      </c>
      <c r="N44" s="137" t="s">
        <v>1281</v>
      </c>
      <c r="O44" s="137" t="s">
        <v>1281</v>
      </c>
      <c r="P44" s="137" t="s">
        <v>1281</v>
      </c>
      <c r="Q44" s="137" t="s">
        <v>1281</v>
      </c>
    </row>
    <row r="45" spans="1:17" x14ac:dyDescent="0.3">
      <c r="A45" s="213"/>
      <c r="B45" s="213"/>
      <c r="C45" s="213"/>
      <c r="D45" s="213"/>
      <c r="E45" s="213"/>
      <c r="F45" s="213"/>
      <c r="G45" s="213"/>
      <c r="H45" s="213"/>
      <c r="J45" s="213"/>
      <c r="K45" s="213"/>
      <c r="L45" s="213"/>
      <c r="M45" s="213"/>
      <c r="N45" s="213"/>
      <c r="O45" s="213"/>
      <c r="P45" s="213"/>
      <c r="Q45" s="213"/>
    </row>
    <row r="46" spans="1:17" x14ac:dyDescent="0.3">
      <c r="A46" s="475" t="s">
        <v>4172</v>
      </c>
      <c r="B46" s="475"/>
      <c r="C46" s="475"/>
      <c r="D46" s="475"/>
      <c r="E46" s="475"/>
      <c r="F46" s="475"/>
      <c r="G46" s="213"/>
      <c r="H46" s="213"/>
      <c r="J46" s="475" t="s">
        <v>4172</v>
      </c>
      <c r="K46" s="475"/>
      <c r="L46" s="475"/>
      <c r="M46" s="475"/>
      <c r="N46" s="475"/>
      <c r="O46" s="475"/>
      <c r="P46" s="213"/>
      <c r="Q46" s="213"/>
    </row>
    <row r="47" spans="1:17" ht="51" x14ac:dyDescent="0.3">
      <c r="A47" s="215" t="s">
        <v>3784</v>
      </c>
      <c r="B47" s="216" t="s">
        <v>4173</v>
      </c>
      <c r="C47" s="216" t="s">
        <v>4174</v>
      </c>
      <c r="D47" s="214" t="s">
        <v>4175</v>
      </c>
      <c r="E47" s="216" t="s">
        <v>4176</v>
      </c>
      <c r="F47" s="214" t="s">
        <v>4177</v>
      </c>
      <c r="G47" s="213"/>
      <c r="H47" s="213"/>
      <c r="J47" s="215" t="s">
        <v>3784</v>
      </c>
      <c r="K47" s="216" t="s">
        <v>4173</v>
      </c>
      <c r="L47" s="216" t="s">
        <v>4174</v>
      </c>
      <c r="M47" s="214" t="s">
        <v>4175</v>
      </c>
      <c r="N47" s="216" t="s">
        <v>4176</v>
      </c>
      <c r="O47" s="214" t="s">
        <v>4177</v>
      </c>
      <c r="P47" s="213"/>
      <c r="Q47" s="213"/>
    </row>
    <row r="48" spans="1:17" x14ac:dyDescent="0.3">
      <c r="A48" s="354">
        <v>35</v>
      </c>
      <c r="B48" s="155">
        <v>4.6204000000000001</v>
      </c>
      <c r="C48" s="155">
        <v>5.6516000000000002</v>
      </c>
      <c r="D48" s="355" t="s">
        <v>4178</v>
      </c>
      <c r="E48" s="155">
        <v>1.9581</v>
      </c>
      <c r="F48" s="356" t="s">
        <v>1281</v>
      </c>
      <c r="G48" s="213"/>
      <c r="H48" s="213"/>
      <c r="J48" s="354">
        <v>35</v>
      </c>
      <c r="K48" s="155">
        <v>4.5979000000000001</v>
      </c>
      <c r="L48" s="155">
        <v>5.5895000000000001</v>
      </c>
      <c r="M48" s="355" t="s">
        <v>4178</v>
      </c>
      <c r="N48" s="155">
        <v>1.8217000000000001</v>
      </c>
      <c r="O48" s="356" t="s">
        <v>1281</v>
      </c>
      <c r="P48" s="213"/>
      <c r="Q48" s="213"/>
    </row>
    <row r="49" spans="1:17" x14ac:dyDescent="0.3">
      <c r="A49" s="354">
        <v>36</v>
      </c>
      <c r="B49" s="155">
        <v>2.9367000000000001</v>
      </c>
      <c r="C49" s="155">
        <v>4.3151000000000002</v>
      </c>
      <c r="D49" s="355" t="s">
        <v>4178</v>
      </c>
      <c r="E49" s="155">
        <v>2.4859</v>
      </c>
      <c r="F49" s="356" t="s">
        <v>1281</v>
      </c>
      <c r="G49" s="213"/>
      <c r="H49" s="213"/>
      <c r="J49" s="354">
        <v>36</v>
      </c>
      <c r="K49" s="155">
        <v>2.9104999999999999</v>
      </c>
      <c r="L49" s="155">
        <v>4.2445000000000004</v>
      </c>
      <c r="M49" s="355" t="s">
        <v>4178</v>
      </c>
      <c r="N49" s="155">
        <v>2.3879999999999999</v>
      </c>
      <c r="O49" s="356" t="s">
        <v>1281</v>
      </c>
      <c r="P49" s="213"/>
      <c r="Q49" s="213"/>
    </row>
    <row r="50" spans="1:17" x14ac:dyDescent="0.3">
      <c r="A50" s="354">
        <v>37</v>
      </c>
      <c r="B50" s="155">
        <v>2.8763999999999998</v>
      </c>
      <c r="C50" s="155">
        <v>4.6797000000000004</v>
      </c>
      <c r="D50" s="355" t="s">
        <v>4178</v>
      </c>
      <c r="E50" s="155">
        <v>0.44419999999999998</v>
      </c>
      <c r="F50" s="356" t="s">
        <v>1281</v>
      </c>
      <c r="G50" s="213"/>
      <c r="H50" s="213"/>
      <c r="J50" s="354">
        <v>37</v>
      </c>
      <c r="K50" s="155">
        <v>2.8563000000000001</v>
      </c>
      <c r="L50" s="155">
        <v>4.6929999999999996</v>
      </c>
      <c r="M50" s="355" t="s">
        <v>4178</v>
      </c>
      <c r="N50" s="155">
        <v>0.43030000000000002</v>
      </c>
      <c r="O50" s="356" t="s">
        <v>1281</v>
      </c>
      <c r="P50" s="213"/>
      <c r="Q50" s="213"/>
    </row>
    <row r="51" spans="1:17" x14ac:dyDescent="0.3">
      <c r="A51" s="354">
        <v>40</v>
      </c>
      <c r="B51" s="155">
        <v>2.3761000000000001</v>
      </c>
      <c r="C51" s="155">
        <v>3.8872</v>
      </c>
      <c r="D51" s="355" t="s">
        <v>4178</v>
      </c>
      <c r="E51" s="155">
        <v>-0.54690000000000005</v>
      </c>
      <c r="F51" s="356" t="s">
        <v>1281</v>
      </c>
      <c r="G51" s="213"/>
      <c r="H51" s="213"/>
      <c r="J51" s="354">
        <v>41</v>
      </c>
      <c r="K51" s="155">
        <v>3.5264000000000002</v>
      </c>
      <c r="L51" s="155">
        <v>4.5814000000000004</v>
      </c>
      <c r="M51" s="355" t="s">
        <v>4178</v>
      </c>
      <c r="N51" s="155">
        <v>0.2349</v>
      </c>
      <c r="O51" s="356" t="s">
        <v>1281</v>
      </c>
      <c r="P51" s="213"/>
      <c r="Q51" s="213"/>
    </row>
    <row r="52" spans="1:17" x14ac:dyDescent="0.3">
      <c r="A52" s="354">
        <v>41</v>
      </c>
      <c r="B52" s="155">
        <v>3.5076999999999998</v>
      </c>
      <c r="C52" s="155">
        <v>4.4637000000000002</v>
      </c>
      <c r="D52" s="355" t="s">
        <v>4178</v>
      </c>
      <c r="E52" s="155">
        <v>0.28299999999999997</v>
      </c>
      <c r="F52" s="356" t="s">
        <v>1281</v>
      </c>
      <c r="G52" s="213"/>
      <c r="H52" s="213"/>
      <c r="J52" s="354">
        <v>47</v>
      </c>
      <c r="K52" s="155">
        <v>2.7898000000000001</v>
      </c>
      <c r="L52" s="155">
        <v>4.4997999999999996</v>
      </c>
      <c r="M52" s="355" t="s">
        <v>4178</v>
      </c>
      <c r="N52" s="155">
        <v>-1.0127999999999999</v>
      </c>
      <c r="O52" s="356" t="s">
        <v>1281</v>
      </c>
      <c r="P52" s="213"/>
      <c r="Q52" s="213"/>
    </row>
    <row r="53" spans="1:17" x14ac:dyDescent="0.3">
      <c r="A53" s="354">
        <v>47</v>
      </c>
      <c r="B53" s="155">
        <v>2.8126000000000002</v>
      </c>
      <c r="C53" s="155">
        <v>4.4850000000000003</v>
      </c>
      <c r="D53" s="355" t="s">
        <v>4178</v>
      </c>
      <c r="E53" s="155">
        <v>-0.99409999999999998</v>
      </c>
      <c r="F53" s="356" t="s">
        <v>1281</v>
      </c>
      <c r="G53" s="213"/>
      <c r="H53" s="213"/>
      <c r="J53" s="354">
        <v>48</v>
      </c>
      <c r="K53" s="155">
        <v>3.3109999999999999</v>
      </c>
      <c r="L53" s="155">
        <v>5.6641000000000004</v>
      </c>
      <c r="M53" s="355" t="s">
        <v>4178</v>
      </c>
      <c r="N53" s="155">
        <v>0.1706</v>
      </c>
      <c r="O53" s="356" t="s">
        <v>1281</v>
      </c>
      <c r="P53" s="213"/>
      <c r="Q53" s="213"/>
    </row>
    <row r="54" spans="1:17" x14ac:dyDescent="0.3">
      <c r="A54" s="354">
        <v>48</v>
      </c>
      <c r="B54" s="155">
        <v>3.3405</v>
      </c>
      <c r="C54" s="155">
        <v>5.7027000000000001</v>
      </c>
      <c r="D54" s="355" t="s">
        <v>4178</v>
      </c>
      <c r="E54" s="155">
        <v>0.1915</v>
      </c>
      <c r="F54" s="356" t="s">
        <v>1281</v>
      </c>
      <c r="G54" s="213"/>
      <c r="H54" s="213"/>
      <c r="J54" s="354">
        <v>49</v>
      </c>
      <c r="K54" s="155">
        <v>2.2692999999999999</v>
      </c>
      <c r="L54" s="155">
        <v>3.9946999999999999</v>
      </c>
      <c r="M54" s="355" t="s">
        <v>4178</v>
      </c>
      <c r="N54" s="155">
        <v>0.40889999999999999</v>
      </c>
      <c r="O54" s="356" t="s">
        <v>1281</v>
      </c>
      <c r="P54" s="213"/>
      <c r="Q54" s="213"/>
    </row>
    <row r="55" spans="1:17" x14ac:dyDescent="0.3">
      <c r="A55" s="354">
        <v>49</v>
      </c>
      <c r="B55" s="155">
        <v>2.2906</v>
      </c>
      <c r="C55" s="155">
        <v>4.0065</v>
      </c>
      <c r="D55" s="355" t="s">
        <v>4178</v>
      </c>
      <c r="E55" s="155">
        <v>0.44309999999999999</v>
      </c>
      <c r="F55" s="356" t="s">
        <v>1281</v>
      </c>
      <c r="G55" s="213"/>
      <c r="H55" s="213"/>
      <c r="J55" s="354">
        <v>50</v>
      </c>
      <c r="K55" s="155">
        <v>2.7528000000000001</v>
      </c>
      <c r="L55" s="155">
        <v>4.72</v>
      </c>
      <c r="M55" s="355" t="s">
        <v>4178</v>
      </c>
      <c r="N55" s="155">
        <v>-0.79920000000000002</v>
      </c>
      <c r="O55" s="356" t="s">
        <v>1281</v>
      </c>
      <c r="P55" s="213"/>
      <c r="Q55" s="213"/>
    </row>
    <row r="56" spans="1:17" x14ac:dyDescent="0.3">
      <c r="A56" s="354">
        <v>50</v>
      </c>
      <c r="B56" s="155">
        <v>2.7770000000000001</v>
      </c>
      <c r="C56" s="155">
        <v>4.7175000000000002</v>
      </c>
      <c r="D56" s="355" t="s">
        <v>4178</v>
      </c>
      <c r="E56" s="155">
        <v>-0.79630000000000001</v>
      </c>
      <c r="F56" s="356" t="s">
        <v>1281</v>
      </c>
      <c r="G56" s="213"/>
      <c r="H56" s="213"/>
      <c r="J56" s="354">
        <v>51</v>
      </c>
      <c r="K56" s="155">
        <v>3.613</v>
      </c>
      <c r="L56" s="155">
        <v>5.8441000000000001</v>
      </c>
      <c r="M56" s="355" t="s">
        <v>4178</v>
      </c>
      <c r="N56" s="155">
        <v>0.30759999999999998</v>
      </c>
      <c r="O56" s="356" t="s">
        <v>1281</v>
      </c>
      <c r="P56" s="213"/>
      <c r="Q56" s="213"/>
    </row>
    <row r="57" spans="1:17" x14ac:dyDescent="0.3">
      <c r="A57" s="354">
        <v>51</v>
      </c>
      <c r="B57" s="155">
        <v>3.6278999999999999</v>
      </c>
      <c r="C57" s="155">
        <v>5.7987000000000002</v>
      </c>
      <c r="D57" s="355" t="s">
        <v>4178</v>
      </c>
      <c r="E57" s="155">
        <v>0.29949999999999999</v>
      </c>
      <c r="F57" s="356" t="s">
        <v>1281</v>
      </c>
      <c r="G57" s="213"/>
      <c r="H57" s="213"/>
      <c r="J57" s="354">
        <v>52</v>
      </c>
      <c r="K57" s="155">
        <v>2.9173</v>
      </c>
      <c r="L57" s="155">
        <v>4.7723000000000004</v>
      </c>
      <c r="M57" s="355" t="s">
        <v>4178</v>
      </c>
      <c r="N57" s="155">
        <v>-0.62150000000000005</v>
      </c>
      <c r="O57" s="356" t="s">
        <v>1281</v>
      </c>
      <c r="P57" s="213"/>
      <c r="Q57" s="213"/>
    </row>
    <row r="58" spans="1:17" x14ac:dyDescent="0.3">
      <c r="A58" s="354">
        <v>52</v>
      </c>
      <c r="B58" s="155">
        <v>2.9300999999999999</v>
      </c>
      <c r="C58" s="155">
        <v>4.7008000000000001</v>
      </c>
      <c r="D58" s="355" t="s">
        <v>4178</v>
      </c>
      <c r="E58" s="155">
        <v>-0.63439999999999996</v>
      </c>
      <c r="F58" s="356" t="s">
        <v>1281</v>
      </c>
      <c r="G58" s="213"/>
      <c r="H58" s="213"/>
      <c r="J58" s="354">
        <v>53</v>
      </c>
      <c r="K58" s="155">
        <v>2.88</v>
      </c>
      <c r="L58" s="155">
        <v>4.4775</v>
      </c>
      <c r="M58" s="355" t="s">
        <v>4178</v>
      </c>
      <c r="N58" s="155">
        <v>1.1707000000000001</v>
      </c>
      <c r="O58" s="356" t="s">
        <v>1281</v>
      </c>
      <c r="P58" s="213"/>
      <c r="Q58" s="213"/>
    </row>
    <row r="59" spans="1:17" x14ac:dyDescent="0.3">
      <c r="A59" s="354">
        <v>53</v>
      </c>
      <c r="B59" s="155">
        <v>2.9015</v>
      </c>
      <c r="C59" s="155">
        <v>4.4707999999999997</v>
      </c>
      <c r="D59" s="355" t="s">
        <v>4178</v>
      </c>
      <c r="E59" s="155">
        <v>1.2055</v>
      </c>
      <c r="F59" s="356" t="s">
        <v>1281</v>
      </c>
      <c r="G59" s="213"/>
      <c r="H59" s="213"/>
      <c r="J59" s="354">
        <v>73</v>
      </c>
      <c r="K59" s="155">
        <v>3.3161</v>
      </c>
      <c r="L59" s="155">
        <v>4.3014000000000001</v>
      </c>
      <c r="M59" s="355" t="s">
        <v>4178</v>
      </c>
      <c r="N59" s="155">
        <v>1.0902000000000001</v>
      </c>
      <c r="O59" s="356" t="s">
        <v>1281</v>
      </c>
      <c r="P59" s="213"/>
      <c r="Q59" s="213"/>
    </row>
    <row r="60" spans="1:17" x14ac:dyDescent="0.3">
      <c r="A60" s="358">
        <v>73</v>
      </c>
      <c r="B60" s="168">
        <v>2.5230000000000001</v>
      </c>
      <c r="C60" s="168">
        <v>2.5688</v>
      </c>
      <c r="D60" s="359" t="s">
        <v>1281</v>
      </c>
      <c r="E60" s="168">
        <v>3.5186000000000002</v>
      </c>
      <c r="F60" s="360" t="s">
        <v>4178</v>
      </c>
      <c r="G60" s="213" t="s">
        <v>4188</v>
      </c>
      <c r="H60" s="213"/>
      <c r="J60" s="354">
        <v>75</v>
      </c>
      <c r="K60" s="155">
        <v>4.7347999999999999</v>
      </c>
      <c r="L60" s="155">
        <v>6.9954999999999998</v>
      </c>
      <c r="M60" s="355" t="s">
        <v>4178</v>
      </c>
      <c r="N60" s="155">
        <v>-2.1455000000000002</v>
      </c>
      <c r="O60" s="356" t="s">
        <v>1281</v>
      </c>
      <c r="P60" s="213"/>
      <c r="Q60" s="213"/>
    </row>
    <row r="61" spans="1:17" x14ac:dyDescent="0.3">
      <c r="A61" s="354">
        <v>76</v>
      </c>
      <c r="B61" s="155">
        <v>4.7670000000000003</v>
      </c>
      <c r="C61" s="155">
        <v>7.3086000000000002</v>
      </c>
      <c r="D61" s="355" t="s">
        <v>4178</v>
      </c>
      <c r="E61" s="155">
        <v>-2.2084000000000001</v>
      </c>
      <c r="F61" s="356" t="s">
        <v>1281</v>
      </c>
      <c r="G61" s="213"/>
      <c r="H61" s="213"/>
      <c r="J61" s="354">
        <v>76</v>
      </c>
      <c r="K61" s="155">
        <v>3.8763999999999998</v>
      </c>
      <c r="L61" s="155">
        <v>5.5021000000000004</v>
      </c>
      <c r="M61" s="355" t="s">
        <v>4178</v>
      </c>
      <c r="N61" s="155">
        <v>0.81969999999999998</v>
      </c>
      <c r="O61" s="356" t="s">
        <v>1281</v>
      </c>
      <c r="P61" s="213"/>
      <c r="Q61" s="213"/>
    </row>
    <row r="62" spans="1:17" x14ac:dyDescent="0.3">
      <c r="A62" s="354">
        <v>77</v>
      </c>
      <c r="B62" s="155">
        <v>3.9056000000000002</v>
      </c>
      <c r="C62" s="155">
        <v>5.9226000000000001</v>
      </c>
      <c r="D62" s="355" t="s">
        <v>4178</v>
      </c>
      <c r="E62" s="155">
        <v>0.81310000000000004</v>
      </c>
      <c r="F62" s="356" t="s">
        <v>1281</v>
      </c>
      <c r="G62" s="213"/>
      <c r="H62" s="213"/>
      <c r="J62" s="354">
        <v>78</v>
      </c>
      <c r="K62" s="155">
        <v>3.6122000000000001</v>
      </c>
      <c r="L62" s="155">
        <v>4.9908000000000001</v>
      </c>
      <c r="M62" s="355" t="s">
        <v>4178</v>
      </c>
      <c r="N62" s="155">
        <v>0.1162</v>
      </c>
      <c r="O62" s="356" t="s">
        <v>1281</v>
      </c>
      <c r="P62" s="213"/>
      <c r="Q62" s="213"/>
    </row>
    <row r="63" spans="1:17" x14ac:dyDescent="0.3">
      <c r="A63" s="354">
        <v>78</v>
      </c>
      <c r="B63" s="155">
        <v>2.7256</v>
      </c>
      <c r="C63" s="155">
        <v>3.9904999999999999</v>
      </c>
      <c r="D63" s="355" t="s">
        <v>4178</v>
      </c>
      <c r="E63" s="155">
        <v>-1.3926000000000001</v>
      </c>
      <c r="F63" s="356" t="s">
        <v>1281</v>
      </c>
      <c r="G63" s="213"/>
      <c r="H63" s="213"/>
      <c r="J63" s="354">
        <v>80</v>
      </c>
      <c r="K63" s="155">
        <v>3.0987</v>
      </c>
      <c r="L63" s="155">
        <v>4.0279999999999996</v>
      </c>
      <c r="M63" s="355" t="s">
        <v>4178</v>
      </c>
      <c r="N63" s="155">
        <v>-0.3836</v>
      </c>
      <c r="O63" s="356" t="s">
        <v>1281</v>
      </c>
      <c r="P63" s="213"/>
      <c r="Q63" s="213"/>
    </row>
    <row r="64" spans="1:17" x14ac:dyDescent="0.3">
      <c r="A64" s="354">
        <v>79</v>
      </c>
      <c r="B64" s="155">
        <v>3.649</v>
      </c>
      <c r="C64" s="155">
        <v>5.5225999999999997</v>
      </c>
      <c r="D64" s="355" t="s">
        <v>4178</v>
      </c>
      <c r="E64" s="155">
        <v>0.1111</v>
      </c>
      <c r="F64" s="356" t="s">
        <v>1281</v>
      </c>
      <c r="G64" s="213"/>
      <c r="H64" s="213"/>
      <c r="J64" s="354">
        <v>81</v>
      </c>
      <c r="K64" s="155">
        <v>3.4053</v>
      </c>
      <c r="L64" s="155">
        <v>4.9077000000000002</v>
      </c>
      <c r="M64" s="355" t="s">
        <v>4178</v>
      </c>
      <c r="N64" s="155">
        <v>-0.25700000000000001</v>
      </c>
      <c r="O64" s="356" t="s">
        <v>1281</v>
      </c>
      <c r="P64" s="213"/>
      <c r="Q64" s="213"/>
    </row>
    <row r="65" spans="1:17" x14ac:dyDescent="0.3">
      <c r="A65" s="354">
        <v>80</v>
      </c>
      <c r="B65" s="155">
        <v>2.8174999999999999</v>
      </c>
      <c r="C65" s="155">
        <v>3.8119000000000001</v>
      </c>
      <c r="D65" s="355" t="s">
        <v>4178</v>
      </c>
      <c r="E65" s="155">
        <v>-1.8445</v>
      </c>
      <c r="F65" s="356" t="s">
        <v>1281</v>
      </c>
      <c r="G65" s="213"/>
      <c r="H65" s="213"/>
      <c r="J65" s="354">
        <v>83</v>
      </c>
      <c r="K65" s="155">
        <v>3.2696000000000001</v>
      </c>
      <c r="L65" s="155">
        <v>4.2861000000000002</v>
      </c>
      <c r="M65" s="355" t="s">
        <v>4178</v>
      </c>
      <c r="N65" s="155">
        <v>-0.1951</v>
      </c>
      <c r="O65" s="356" t="s">
        <v>1281</v>
      </c>
      <c r="P65" s="213"/>
      <c r="Q65" s="213"/>
    </row>
    <row r="66" spans="1:17" x14ac:dyDescent="0.3">
      <c r="A66" s="354">
        <v>81</v>
      </c>
      <c r="B66" s="155">
        <v>3.0931000000000002</v>
      </c>
      <c r="C66" s="155">
        <v>3.8411</v>
      </c>
      <c r="D66" s="355" t="s">
        <v>4178</v>
      </c>
      <c r="E66" s="155">
        <v>-0.40139999999999998</v>
      </c>
      <c r="F66" s="356" t="s">
        <v>1281</v>
      </c>
      <c r="G66" s="213"/>
      <c r="H66" s="213"/>
      <c r="J66" s="354">
        <v>90</v>
      </c>
      <c r="K66" s="155">
        <v>3.351</v>
      </c>
      <c r="L66" s="155">
        <v>4.3357000000000001</v>
      </c>
      <c r="M66" s="355" t="s">
        <v>4178</v>
      </c>
      <c r="N66" s="155">
        <v>0.33310000000000001</v>
      </c>
      <c r="O66" s="356" t="s">
        <v>1281</v>
      </c>
      <c r="P66" s="213"/>
      <c r="Q66" s="213"/>
    </row>
    <row r="67" spans="1:17" x14ac:dyDescent="0.3">
      <c r="A67" s="354">
        <v>82</v>
      </c>
      <c r="B67" s="155">
        <v>3.4386000000000001</v>
      </c>
      <c r="C67" s="155">
        <v>5.3771000000000004</v>
      </c>
      <c r="D67" s="355" t="s">
        <v>4178</v>
      </c>
      <c r="E67" s="155">
        <v>-0.2878</v>
      </c>
      <c r="F67" s="356" t="s">
        <v>1281</v>
      </c>
      <c r="G67" s="213"/>
      <c r="H67" s="213"/>
      <c r="J67" s="354">
        <v>109</v>
      </c>
      <c r="K67" s="155">
        <v>4.04</v>
      </c>
      <c r="L67" s="155">
        <v>5.0688000000000004</v>
      </c>
      <c r="M67" s="355" t="s">
        <v>4178</v>
      </c>
      <c r="N67" s="155">
        <v>-0.75129999999999997</v>
      </c>
      <c r="O67" s="356" t="s">
        <v>1281</v>
      </c>
      <c r="P67" s="213"/>
      <c r="Q67" s="213"/>
    </row>
    <row r="68" spans="1:17" x14ac:dyDescent="0.3">
      <c r="A68" s="354">
        <v>84</v>
      </c>
      <c r="B68" s="155">
        <v>3.2959999999999998</v>
      </c>
      <c r="C68" s="155">
        <v>4.6321000000000003</v>
      </c>
      <c r="D68" s="355" t="s">
        <v>4178</v>
      </c>
      <c r="E68" s="155">
        <v>-0.2175</v>
      </c>
      <c r="F68" s="356" t="s">
        <v>1281</v>
      </c>
      <c r="G68" s="213"/>
      <c r="H68" s="213"/>
      <c r="J68" s="354">
        <v>114</v>
      </c>
      <c r="K68" s="155">
        <v>3.6751</v>
      </c>
      <c r="L68" s="155">
        <v>6.1081000000000003</v>
      </c>
      <c r="M68" s="355" t="s">
        <v>4178</v>
      </c>
      <c r="N68" s="155">
        <v>-0.13350000000000001</v>
      </c>
      <c r="O68" s="356" t="s">
        <v>1281</v>
      </c>
      <c r="P68" s="213"/>
      <c r="Q68" s="213"/>
    </row>
    <row r="69" spans="1:17" x14ac:dyDescent="0.3">
      <c r="A69" s="354">
        <v>91</v>
      </c>
      <c r="B69" s="155">
        <v>3.3795000000000002</v>
      </c>
      <c r="C69" s="155">
        <v>4.0620000000000003</v>
      </c>
      <c r="D69" s="355" t="s">
        <v>4178</v>
      </c>
      <c r="E69" s="155">
        <v>0.3291</v>
      </c>
      <c r="F69" s="356" t="s">
        <v>1281</v>
      </c>
      <c r="G69" s="213"/>
      <c r="H69" s="213"/>
      <c r="J69" s="354">
        <v>126</v>
      </c>
      <c r="K69" s="155">
        <v>3.4104000000000001</v>
      </c>
      <c r="L69" s="155">
        <v>5.5072000000000001</v>
      </c>
      <c r="M69" s="355" t="s">
        <v>4178</v>
      </c>
      <c r="N69" s="155">
        <v>-1.4370000000000001</v>
      </c>
      <c r="O69" s="356" t="s">
        <v>1281</v>
      </c>
      <c r="P69" s="213"/>
      <c r="Q69" s="213"/>
    </row>
    <row r="70" spans="1:17" x14ac:dyDescent="0.3">
      <c r="A70" s="354">
        <v>110</v>
      </c>
      <c r="B70" s="155">
        <v>4.0796000000000001</v>
      </c>
      <c r="C70" s="155">
        <v>4.8415999999999997</v>
      </c>
      <c r="D70" s="355" t="s">
        <v>4178</v>
      </c>
      <c r="E70" s="155">
        <v>-0.76849999999999996</v>
      </c>
      <c r="F70" s="356" t="s">
        <v>1281</v>
      </c>
      <c r="G70" s="213"/>
      <c r="H70" s="213"/>
      <c r="J70" s="354">
        <v>127</v>
      </c>
      <c r="K70" s="155">
        <v>4.4406999999999996</v>
      </c>
      <c r="L70" s="155">
        <v>6.8929</v>
      </c>
      <c r="M70" s="355" t="s">
        <v>4178</v>
      </c>
      <c r="N70" s="155">
        <v>-2.2107000000000001</v>
      </c>
      <c r="O70" s="356" t="s">
        <v>1281</v>
      </c>
      <c r="P70" s="213"/>
      <c r="Q70" s="213"/>
    </row>
    <row r="71" spans="1:17" x14ac:dyDescent="0.3">
      <c r="A71" s="358">
        <v>113</v>
      </c>
      <c r="B71" s="168">
        <v>2.4916</v>
      </c>
      <c r="C71" s="168">
        <v>2.5301999999999998</v>
      </c>
      <c r="D71" s="359" t="s">
        <v>1281</v>
      </c>
      <c r="E71" s="168">
        <v>3.1368</v>
      </c>
      <c r="F71" s="360" t="s">
        <v>4178</v>
      </c>
      <c r="G71" s="213" t="s">
        <v>4188</v>
      </c>
      <c r="H71" s="213"/>
      <c r="J71" s="354">
        <v>128</v>
      </c>
      <c r="K71" s="155">
        <v>3.5733999999999999</v>
      </c>
      <c r="L71" s="155">
        <v>4.7530999999999999</v>
      </c>
      <c r="M71" s="355" t="s">
        <v>4178</v>
      </c>
      <c r="N71" s="155">
        <v>0.25530000000000003</v>
      </c>
      <c r="O71" s="356" t="s">
        <v>1281</v>
      </c>
      <c r="P71" s="213"/>
      <c r="Q71" s="213"/>
    </row>
    <row r="72" spans="1:17" x14ac:dyDescent="0.3">
      <c r="A72" s="354">
        <v>116</v>
      </c>
      <c r="B72" s="155">
        <v>3.7084000000000001</v>
      </c>
      <c r="C72" s="155">
        <v>6.0319000000000003</v>
      </c>
      <c r="D72" s="355" t="s">
        <v>4178</v>
      </c>
      <c r="E72" s="155">
        <v>-0.1426</v>
      </c>
      <c r="F72" s="356" t="s">
        <v>1281</v>
      </c>
      <c r="G72" s="213"/>
      <c r="H72" s="213"/>
      <c r="J72" s="354">
        <v>131</v>
      </c>
      <c r="K72" s="155">
        <v>3.7037</v>
      </c>
      <c r="L72" s="155">
        <v>5.2742000000000004</v>
      </c>
      <c r="M72" s="355" t="s">
        <v>4178</v>
      </c>
      <c r="N72" s="155">
        <v>1.1171</v>
      </c>
      <c r="O72" s="356" t="s">
        <v>1281</v>
      </c>
      <c r="P72" s="213"/>
      <c r="Q72" s="213"/>
    </row>
    <row r="73" spans="1:17" x14ac:dyDescent="0.3">
      <c r="A73" s="358">
        <v>125</v>
      </c>
      <c r="B73" s="168">
        <v>2.3281000000000001</v>
      </c>
      <c r="C73" s="168">
        <v>2.3694000000000002</v>
      </c>
      <c r="D73" s="359" t="s">
        <v>1281</v>
      </c>
      <c r="E73" s="168">
        <v>-3.4845000000000002</v>
      </c>
      <c r="F73" s="360" t="s">
        <v>4178</v>
      </c>
      <c r="G73" s="213" t="s">
        <v>4188</v>
      </c>
      <c r="H73" s="213"/>
      <c r="J73" s="213"/>
      <c r="K73" s="213"/>
      <c r="L73" s="213"/>
      <c r="M73" s="213"/>
      <c r="N73" s="213"/>
      <c r="O73" s="213"/>
      <c r="P73" s="213"/>
      <c r="Q73" s="213"/>
    </row>
    <row r="74" spans="1:17" x14ac:dyDescent="0.3">
      <c r="A74" s="354">
        <v>129</v>
      </c>
      <c r="B74" s="155">
        <v>3.444</v>
      </c>
      <c r="C74" s="155">
        <v>5.4367999999999999</v>
      </c>
      <c r="D74" s="355" t="s">
        <v>4178</v>
      </c>
      <c r="E74" s="155">
        <v>-1.4762</v>
      </c>
      <c r="F74" s="356" t="s">
        <v>1281</v>
      </c>
      <c r="G74" s="213"/>
      <c r="H74" s="213"/>
      <c r="J74" s="475" t="s">
        <v>4179</v>
      </c>
      <c r="K74" s="475"/>
      <c r="L74" s="475"/>
      <c r="M74" s="213"/>
      <c r="N74" s="213"/>
      <c r="O74" s="213"/>
      <c r="P74" s="213"/>
      <c r="Q74" s="213"/>
    </row>
    <row r="75" spans="1:17" ht="25.8" x14ac:dyDescent="0.3">
      <c r="A75" s="354">
        <v>130</v>
      </c>
      <c r="B75" s="155">
        <v>4.4786999999999999</v>
      </c>
      <c r="C75" s="155">
        <v>6.6371000000000002</v>
      </c>
      <c r="D75" s="355" t="s">
        <v>4178</v>
      </c>
      <c r="E75" s="155">
        <v>-2.2618999999999998</v>
      </c>
      <c r="F75" s="356" t="s">
        <v>1281</v>
      </c>
      <c r="G75" s="213"/>
      <c r="H75" s="213"/>
      <c r="J75" s="101" t="s">
        <v>4180</v>
      </c>
      <c r="K75" s="215" t="s">
        <v>4181</v>
      </c>
      <c r="L75" s="215" t="s">
        <v>4182</v>
      </c>
      <c r="M75" s="213"/>
      <c r="N75" s="213"/>
      <c r="O75" s="213"/>
      <c r="P75" s="213"/>
      <c r="Q75" s="213"/>
    </row>
    <row r="76" spans="1:17" x14ac:dyDescent="0.3">
      <c r="A76" s="354">
        <v>131</v>
      </c>
      <c r="B76" s="155">
        <v>3.6034000000000002</v>
      </c>
      <c r="C76" s="155">
        <v>4.6738</v>
      </c>
      <c r="D76" s="355" t="s">
        <v>4178</v>
      </c>
      <c r="E76" s="155">
        <v>0.28470000000000001</v>
      </c>
      <c r="F76" s="356" t="s">
        <v>1281</v>
      </c>
      <c r="G76" s="213"/>
      <c r="H76" s="213"/>
      <c r="J76" s="217" t="s">
        <v>4177</v>
      </c>
      <c r="K76" s="155">
        <v>0</v>
      </c>
      <c r="L76" s="155">
        <v>3</v>
      </c>
      <c r="M76" s="213"/>
      <c r="N76" s="213"/>
      <c r="O76" s="213"/>
      <c r="P76" s="213"/>
      <c r="Q76" s="213"/>
    </row>
    <row r="77" spans="1:17" x14ac:dyDescent="0.3">
      <c r="A77" s="354">
        <v>134</v>
      </c>
      <c r="B77" s="155">
        <v>3.7069999999999999</v>
      </c>
      <c r="C77" s="155">
        <v>5.1134000000000004</v>
      </c>
      <c r="D77" s="355" t="s">
        <v>4178</v>
      </c>
      <c r="E77" s="155">
        <v>1.1827000000000001</v>
      </c>
      <c r="F77" s="356" t="s">
        <v>1281</v>
      </c>
      <c r="G77" s="213"/>
      <c r="H77" s="213"/>
      <c r="J77" s="217" t="s">
        <v>4175</v>
      </c>
      <c r="K77" s="155">
        <v>0.1825</v>
      </c>
      <c r="L77" s="155">
        <v>3.8012000000000001</v>
      </c>
      <c r="M77" s="213"/>
      <c r="N77" s="213"/>
      <c r="O77" s="213"/>
      <c r="P77" s="213"/>
      <c r="Q77" s="213"/>
    </row>
    <row r="78" spans="1:17" x14ac:dyDescent="0.3">
      <c r="A78" s="213"/>
      <c r="B78" s="213"/>
      <c r="C78" s="213"/>
      <c r="D78" s="213"/>
      <c r="E78" s="213"/>
      <c r="F78" s="213"/>
      <c r="G78" s="213"/>
      <c r="H78" s="213"/>
      <c r="J78" s="213"/>
      <c r="K78" s="213"/>
      <c r="L78" s="213"/>
      <c r="M78" s="213"/>
      <c r="N78" s="213"/>
      <c r="O78" s="213"/>
      <c r="P78" s="213"/>
      <c r="Q78" s="213"/>
    </row>
    <row r="79" spans="1:17" x14ac:dyDescent="0.3">
      <c r="A79" s="475" t="s">
        <v>4179</v>
      </c>
      <c r="B79" s="475"/>
      <c r="C79" s="475"/>
      <c r="D79" s="213"/>
      <c r="E79" s="213"/>
      <c r="F79" s="213"/>
      <c r="G79" s="213"/>
      <c r="H79" s="213"/>
      <c r="J79" s="213"/>
      <c r="K79" s="213"/>
      <c r="L79" s="213"/>
      <c r="M79" s="213"/>
      <c r="N79" s="213"/>
      <c r="O79" s="213"/>
      <c r="P79" s="213"/>
      <c r="Q79" s="213"/>
    </row>
    <row r="80" spans="1:17" ht="25.8" x14ac:dyDescent="0.3">
      <c r="A80" s="101" t="s">
        <v>4180</v>
      </c>
      <c r="B80" s="215" t="s">
        <v>4181</v>
      </c>
      <c r="C80" s="215" t="s">
        <v>4182</v>
      </c>
      <c r="D80" s="213"/>
      <c r="E80" s="213"/>
      <c r="F80" s="213"/>
      <c r="G80" s="213"/>
      <c r="H80" s="213"/>
      <c r="J80" s="213"/>
      <c r="K80" s="213"/>
      <c r="L80" s="213"/>
      <c r="M80" s="213"/>
      <c r="N80" s="213"/>
      <c r="O80" s="213"/>
      <c r="P80" s="213"/>
      <c r="Q80" s="213"/>
    </row>
    <row r="81" spans="1:17" x14ac:dyDescent="0.3">
      <c r="A81" s="217" t="s">
        <v>4177</v>
      </c>
      <c r="B81" s="155">
        <v>2.1399999999999999E-2</v>
      </c>
      <c r="C81" s="155">
        <v>3</v>
      </c>
      <c r="D81" s="213"/>
      <c r="E81" s="213"/>
      <c r="F81" s="213"/>
      <c r="G81" s="213"/>
      <c r="H81" s="213"/>
      <c r="J81" s="213"/>
      <c r="K81" s="213"/>
      <c r="L81" s="213"/>
      <c r="M81" s="213"/>
      <c r="N81" s="213"/>
      <c r="O81" s="213"/>
      <c r="P81" s="213"/>
      <c r="Q81" s="213"/>
    </row>
    <row r="82" spans="1:17" x14ac:dyDescent="0.3">
      <c r="A82" s="217" t="s">
        <v>4175</v>
      </c>
      <c r="B82" s="155">
        <v>0.19289999999999999</v>
      </c>
      <c r="C82" s="155">
        <v>3.8012000000000001</v>
      </c>
      <c r="D82" s="213"/>
      <c r="E82" s="213"/>
      <c r="F82" s="213"/>
      <c r="G82" s="213"/>
      <c r="H82" s="213"/>
      <c r="J82" s="213"/>
      <c r="K82" s="213"/>
      <c r="L82" s="213"/>
      <c r="M82" s="213"/>
      <c r="N82" s="213"/>
      <c r="O82" s="213"/>
      <c r="P82" s="213"/>
      <c r="Q82" s="213"/>
    </row>
    <row r="83" spans="1:17" x14ac:dyDescent="0.3">
      <c r="A83" s="213"/>
      <c r="B83" s="213"/>
      <c r="C83" s="213"/>
      <c r="D83" s="213"/>
      <c r="E83" s="213"/>
      <c r="F83" s="213"/>
      <c r="G83" s="213"/>
      <c r="H83" s="213"/>
      <c r="J83" s="213"/>
      <c r="K83" s="213"/>
      <c r="L83" s="213"/>
      <c r="M83" s="213"/>
      <c r="N83" s="213"/>
      <c r="O83" s="213"/>
      <c r="P83" s="213"/>
      <c r="Q83" s="213"/>
    </row>
    <row r="84" spans="1:17" x14ac:dyDescent="0.3">
      <c r="A84" s="475" t="s">
        <v>4183</v>
      </c>
      <c r="B84" s="475"/>
      <c r="C84" s="213"/>
      <c r="D84" s="213"/>
      <c r="E84" s="213"/>
      <c r="F84" s="213"/>
      <c r="G84" s="213"/>
      <c r="H84" s="213"/>
      <c r="J84" s="475" t="s">
        <v>4183</v>
      </c>
      <c r="K84" s="475"/>
      <c r="L84" s="213"/>
      <c r="M84" s="213"/>
      <c r="N84" s="213"/>
      <c r="O84" s="213"/>
      <c r="P84" s="213"/>
      <c r="Q84" s="213"/>
    </row>
    <row r="85" spans="1:17" x14ac:dyDescent="0.3">
      <c r="A85" s="217" t="s">
        <v>3818</v>
      </c>
      <c r="B85" s="215" t="s">
        <v>3858</v>
      </c>
      <c r="C85" s="213"/>
      <c r="D85" s="213"/>
      <c r="E85" s="213"/>
      <c r="F85" s="213"/>
      <c r="G85" s="213"/>
      <c r="H85" s="213"/>
      <c r="J85" s="217" t="s">
        <v>3818</v>
      </c>
      <c r="K85" s="215" t="s">
        <v>3858</v>
      </c>
      <c r="L85" s="213"/>
      <c r="M85" s="213"/>
      <c r="N85" s="213"/>
      <c r="O85" s="213"/>
      <c r="P85" s="213"/>
      <c r="Q85" s="213"/>
    </row>
    <row r="86" spans="1:17" x14ac:dyDescent="0.3">
      <c r="A86" s="217" t="s">
        <v>3727</v>
      </c>
      <c r="B86" s="155">
        <v>0.65390000000000004</v>
      </c>
      <c r="C86" s="213"/>
      <c r="D86" s="213"/>
      <c r="E86" s="213"/>
      <c r="F86" s="213"/>
      <c r="G86" s="213"/>
      <c r="H86" s="213"/>
      <c r="J86" s="217" t="s">
        <v>3727</v>
      </c>
      <c r="K86" s="155">
        <v>0.69159999999999999</v>
      </c>
      <c r="L86" s="213"/>
      <c r="M86" s="213"/>
      <c r="N86" s="213"/>
      <c r="O86" s="213"/>
      <c r="P86" s="213"/>
      <c r="Q86" s="213"/>
    </row>
    <row r="87" spans="1:17" x14ac:dyDescent="0.3">
      <c r="A87" s="217" t="s">
        <v>4184</v>
      </c>
      <c r="B87" s="155">
        <v>174.87700000000001</v>
      </c>
      <c r="C87" s="213"/>
      <c r="D87" s="213"/>
      <c r="E87" s="213"/>
      <c r="F87" s="213"/>
      <c r="G87" s="213"/>
      <c r="H87" s="213"/>
      <c r="J87" s="217" t="s">
        <v>4184</v>
      </c>
      <c r="K87" s="155">
        <v>150.6968</v>
      </c>
      <c r="L87" s="213"/>
      <c r="M87" s="213"/>
      <c r="N87" s="213"/>
      <c r="O87" s="213"/>
      <c r="P87" s="213"/>
      <c r="Q87" s="213"/>
    </row>
    <row r="88" spans="1:17" x14ac:dyDescent="0.3">
      <c r="A88" s="217" t="s">
        <v>4185</v>
      </c>
      <c r="B88" s="155">
        <v>196.46080000000001</v>
      </c>
      <c r="C88" s="213"/>
      <c r="D88" s="213"/>
      <c r="E88" s="213"/>
      <c r="F88" s="213"/>
      <c r="G88" s="213"/>
      <c r="H88" s="213"/>
      <c r="J88" s="217" t="s">
        <v>4185</v>
      </c>
      <c r="K88" s="155">
        <v>172.91220000000001</v>
      </c>
      <c r="L88" s="213"/>
      <c r="M88" s="213"/>
      <c r="N88" s="213"/>
      <c r="O88" s="213"/>
      <c r="P88" s="213"/>
      <c r="Q88" s="213"/>
    </row>
    <row r="89" spans="1:17" x14ac:dyDescent="0.3">
      <c r="A89" s="217" t="s">
        <v>4186</v>
      </c>
      <c r="B89" s="155">
        <v>9.7999999999999997E-3</v>
      </c>
      <c r="C89" s="213"/>
      <c r="D89" s="213"/>
      <c r="E89" s="213"/>
      <c r="F89" s="213"/>
      <c r="G89" s="213"/>
      <c r="H89" s="213"/>
      <c r="J89" s="217" t="s">
        <v>4186</v>
      </c>
      <c r="K89" s="155">
        <v>8.6999999999999994E-3</v>
      </c>
      <c r="L89" s="213"/>
      <c r="M89" s="213"/>
      <c r="N89" s="213"/>
      <c r="O89" s="213"/>
      <c r="P89" s="213"/>
      <c r="Q89" s="213"/>
    </row>
    <row r="90" spans="1:17" x14ac:dyDescent="0.3">
      <c r="J90" s="213"/>
      <c r="K90" s="213"/>
      <c r="L90" s="213"/>
      <c r="M90" s="213"/>
      <c r="N90" s="213"/>
      <c r="O90" s="213"/>
      <c r="P90" s="213"/>
      <c r="Q90" s="213"/>
    </row>
    <row r="91" spans="1:17" x14ac:dyDescent="0.3">
      <c r="J91" s="213"/>
      <c r="K91" s="213"/>
      <c r="L91" s="213"/>
      <c r="M91" s="213"/>
      <c r="N91" s="213"/>
      <c r="O91" s="213"/>
      <c r="P91" s="213"/>
      <c r="Q91" s="213"/>
    </row>
    <row r="92" spans="1:17" x14ac:dyDescent="0.3">
      <c r="J92" s="213"/>
      <c r="K92" s="213"/>
      <c r="L92" s="213"/>
      <c r="M92" s="213"/>
      <c r="N92" s="213"/>
      <c r="O92" s="213"/>
      <c r="P92" s="213"/>
      <c r="Q92" s="213"/>
    </row>
    <row r="93" spans="1:17" x14ac:dyDescent="0.3">
      <c r="J93" s="213"/>
      <c r="K93" s="213"/>
      <c r="L93" s="213"/>
      <c r="M93" s="213"/>
      <c r="N93" s="213"/>
      <c r="O93" s="213"/>
      <c r="P93" s="213"/>
      <c r="Q93" s="213"/>
    </row>
    <row r="94" spans="1:17" x14ac:dyDescent="0.3">
      <c r="J94" s="213"/>
      <c r="K94" s="213"/>
      <c r="L94" s="213"/>
      <c r="M94" s="213"/>
      <c r="N94" s="213"/>
      <c r="O94" s="213"/>
      <c r="P94" s="213"/>
      <c r="Q94" s="213"/>
    </row>
    <row r="95" spans="1:17" x14ac:dyDescent="0.3">
      <c r="J95" s="213"/>
      <c r="K95" s="213"/>
      <c r="L95" s="213"/>
      <c r="M95" s="213"/>
      <c r="N95" s="213"/>
      <c r="O95" s="213"/>
      <c r="P95" s="213"/>
      <c r="Q95" s="213"/>
    </row>
    <row r="96" spans="1:17" x14ac:dyDescent="0.3">
      <c r="J96" s="213"/>
      <c r="K96" s="213"/>
      <c r="L96" s="213"/>
      <c r="M96" s="213"/>
      <c r="N96" s="213"/>
      <c r="O96" s="213"/>
      <c r="P96" s="213"/>
      <c r="Q96" s="213"/>
    </row>
    <row r="97" spans="10:17" x14ac:dyDescent="0.3">
      <c r="J97" s="213"/>
      <c r="K97" s="213"/>
      <c r="L97" s="213"/>
      <c r="M97" s="213"/>
      <c r="N97" s="213"/>
      <c r="O97" s="213"/>
      <c r="P97" s="213"/>
      <c r="Q97" s="213"/>
    </row>
    <row r="98" spans="10:17" x14ac:dyDescent="0.3">
      <c r="J98" s="213"/>
      <c r="K98" s="213"/>
      <c r="L98" s="213"/>
      <c r="M98" s="213"/>
      <c r="N98" s="213"/>
      <c r="O98" s="213"/>
      <c r="P98" s="213"/>
      <c r="Q98" s="213"/>
    </row>
    <row r="99" spans="10:17" x14ac:dyDescent="0.3">
      <c r="J99" s="213"/>
      <c r="K99" s="213"/>
      <c r="L99" s="213"/>
      <c r="M99" s="213"/>
      <c r="N99" s="213"/>
      <c r="O99" s="213"/>
      <c r="P99" s="213"/>
      <c r="Q99" s="213"/>
    </row>
    <row r="100" spans="10:17" x14ac:dyDescent="0.3">
      <c r="J100" s="213"/>
      <c r="K100" s="213"/>
      <c r="L100" s="213"/>
      <c r="M100" s="213"/>
      <c r="N100" s="213"/>
      <c r="O100" s="213"/>
      <c r="P100" s="213"/>
      <c r="Q100" s="213"/>
    </row>
    <row r="101" spans="10:17" x14ac:dyDescent="0.3">
      <c r="J101" s="213"/>
      <c r="K101" s="213"/>
      <c r="L101" s="213"/>
      <c r="M101" s="213"/>
      <c r="N101" s="213"/>
      <c r="O101" s="213"/>
      <c r="P101" s="213"/>
      <c r="Q101" s="213"/>
    </row>
    <row r="102" spans="10:17" x14ac:dyDescent="0.3">
      <c r="J102" s="213"/>
      <c r="K102" s="213"/>
      <c r="L102" s="213"/>
      <c r="M102" s="213"/>
      <c r="N102" s="213"/>
      <c r="O102" s="213"/>
      <c r="P102" s="213"/>
      <c r="Q102" s="213"/>
    </row>
    <row r="103" spans="10:17" x14ac:dyDescent="0.3">
      <c r="J103" s="213"/>
      <c r="K103" s="213"/>
      <c r="L103" s="213"/>
      <c r="M103" s="213"/>
      <c r="N103" s="213"/>
      <c r="O103" s="213"/>
      <c r="P103" s="213"/>
      <c r="Q103" s="213"/>
    </row>
    <row r="104" spans="10:17" x14ac:dyDescent="0.3">
      <c r="J104" s="213"/>
      <c r="K104" s="213"/>
      <c r="L104" s="213"/>
      <c r="M104" s="213"/>
      <c r="N104" s="213"/>
      <c r="O104" s="213"/>
      <c r="P104" s="213"/>
      <c r="Q104" s="213"/>
    </row>
    <row r="105" spans="10:17" x14ac:dyDescent="0.3">
      <c r="J105" s="213"/>
      <c r="K105" s="213"/>
      <c r="L105" s="213"/>
      <c r="M105" s="213"/>
      <c r="N105" s="213"/>
      <c r="O105" s="213"/>
      <c r="P105" s="213"/>
      <c r="Q105" s="213"/>
    </row>
    <row r="106" spans="10:17" x14ac:dyDescent="0.3">
      <c r="J106" s="213"/>
      <c r="K106" s="213"/>
      <c r="L106" s="213"/>
      <c r="M106" s="213"/>
      <c r="N106" s="213"/>
      <c r="O106" s="213"/>
      <c r="P106" s="213"/>
      <c r="Q106" s="213"/>
    </row>
    <row r="107" spans="10:17" x14ac:dyDescent="0.3">
      <c r="J107" s="213"/>
      <c r="K107" s="213"/>
      <c r="L107" s="213"/>
      <c r="M107" s="213"/>
      <c r="N107" s="213"/>
      <c r="O107" s="213"/>
      <c r="P107" s="213"/>
      <c r="Q107" s="213"/>
    </row>
    <row r="108" spans="10:17" x14ac:dyDescent="0.3">
      <c r="J108" s="213"/>
      <c r="K108" s="213"/>
      <c r="L108" s="213"/>
      <c r="M108" s="213"/>
      <c r="N108" s="213"/>
      <c r="O108" s="213"/>
      <c r="P108" s="213"/>
      <c r="Q108" s="213"/>
    </row>
    <row r="109" spans="10:17" x14ac:dyDescent="0.3">
      <c r="J109" s="213"/>
      <c r="K109" s="213"/>
      <c r="L109" s="213"/>
      <c r="M109" s="213"/>
      <c r="N109" s="213"/>
      <c r="O109" s="213"/>
      <c r="P109" s="213"/>
      <c r="Q109" s="213"/>
    </row>
    <row r="110" spans="10:17" x14ac:dyDescent="0.3">
      <c r="J110" s="213"/>
      <c r="K110" s="213"/>
      <c r="L110" s="213"/>
      <c r="M110" s="213"/>
      <c r="N110" s="213"/>
      <c r="O110" s="213"/>
      <c r="P110" s="213"/>
      <c r="Q110" s="213"/>
    </row>
    <row r="111" spans="10:17" x14ac:dyDescent="0.3">
      <c r="J111" s="213"/>
      <c r="K111" s="213"/>
      <c r="L111" s="213"/>
      <c r="M111" s="213"/>
      <c r="N111" s="213"/>
      <c r="O111" s="213"/>
      <c r="P111" s="213"/>
      <c r="Q111" s="213"/>
    </row>
    <row r="112" spans="10:17" x14ac:dyDescent="0.3">
      <c r="J112" s="213"/>
      <c r="K112" s="213"/>
      <c r="L112" s="213"/>
      <c r="M112" s="213"/>
      <c r="N112" s="213"/>
      <c r="O112" s="213"/>
      <c r="P112" s="213"/>
      <c r="Q112" s="213"/>
    </row>
    <row r="113" spans="10:17" x14ac:dyDescent="0.3">
      <c r="J113" s="213"/>
      <c r="K113" s="213"/>
      <c r="L113" s="213"/>
      <c r="M113" s="213"/>
      <c r="N113" s="213"/>
      <c r="O113" s="213"/>
      <c r="P113" s="213"/>
      <c r="Q113" s="213"/>
    </row>
    <row r="114" spans="10:17" x14ac:dyDescent="0.3">
      <c r="J114" s="213"/>
      <c r="K114" s="213"/>
      <c r="L114" s="213"/>
      <c r="M114" s="213"/>
      <c r="N114" s="213"/>
      <c r="O114" s="213"/>
      <c r="P114" s="213"/>
      <c r="Q114" s="213"/>
    </row>
    <row r="115" spans="10:17" x14ac:dyDescent="0.3">
      <c r="J115" s="213"/>
      <c r="K115" s="213"/>
      <c r="L115" s="213"/>
      <c r="M115" s="213"/>
      <c r="N115" s="213"/>
      <c r="O115" s="213"/>
      <c r="P115" s="213"/>
      <c r="Q115" s="213"/>
    </row>
    <row r="116" spans="10:17" x14ac:dyDescent="0.3">
      <c r="J116" s="213"/>
      <c r="K116" s="213"/>
      <c r="L116" s="213"/>
      <c r="M116" s="213"/>
      <c r="N116" s="213"/>
      <c r="O116" s="213"/>
      <c r="P116" s="213"/>
      <c r="Q116" s="213"/>
    </row>
    <row r="117" spans="10:17" x14ac:dyDescent="0.3">
      <c r="J117" s="213"/>
      <c r="K117" s="213"/>
      <c r="L117" s="213"/>
      <c r="M117" s="213"/>
      <c r="N117" s="213"/>
      <c r="O117" s="213"/>
      <c r="P117" s="213"/>
      <c r="Q117" s="213"/>
    </row>
    <row r="118" spans="10:17" x14ac:dyDescent="0.3">
      <c r="J118" s="213"/>
      <c r="K118" s="213"/>
      <c r="L118" s="213"/>
      <c r="M118" s="213"/>
      <c r="N118" s="213"/>
      <c r="O118" s="213"/>
      <c r="P118" s="213"/>
      <c r="Q118" s="213"/>
    </row>
    <row r="119" spans="10:17" x14ac:dyDescent="0.3">
      <c r="J119" s="213"/>
      <c r="K119" s="213"/>
      <c r="L119" s="213"/>
      <c r="M119" s="213"/>
      <c r="N119" s="213"/>
      <c r="O119" s="213"/>
      <c r="P119" s="213"/>
      <c r="Q119" s="213"/>
    </row>
    <row r="120" spans="10:17" x14ac:dyDescent="0.3">
      <c r="J120" s="213"/>
      <c r="K120" s="213"/>
      <c r="L120" s="213"/>
      <c r="M120" s="213"/>
      <c r="N120" s="213"/>
      <c r="O120" s="213"/>
      <c r="P120" s="213"/>
      <c r="Q120" s="213"/>
    </row>
    <row r="121" spans="10:17" x14ac:dyDescent="0.3">
      <c r="J121" s="213"/>
      <c r="K121" s="213"/>
      <c r="L121" s="213"/>
      <c r="M121" s="213"/>
      <c r="N121" s="213"/>
      <c r="O121" s="213"/>
      <c r="P121" s="213"/>
      <c r="Q121" s="213"/>
    </row>
    <row r="122" spans="10:17" x14ac:dyDescent="0.3">
      <c r="J122" s="213"/>
      <c r="K122" s="213"/>
      <c r="L122" s="213"/>
      <c r="M122" s="213"/>
      <c r="N122" s="213"/>
      <c r="O122" s="213"/>
      <c r="P122" s="213"/>
      <c r="Q122" s="213"/>
    </row>
    <row r="123" spans="10:17" x14ac:dyDescent="0.3">
      <c r="J123" s="213"/>
      <c r="K123" s="213"/>
      <c r="L123" s="213"/>
      <c r="M123" s="213"/>
      <c r="N123" s="213"/>
      <c r="O123" s="213"/>
      <c r="P123" s="213"/>
      <c r="Q123" s="213"/>
    </row>
    <row r="124" spans="10:17" x14ac:dyDescent="0.3">
      <c r="J124" s="213"/>
      <c r="K124" s="213"/>
      <c r="L124" s="213"/>
      <c r="M124" s="213"/>
      <c r="N124" s="213"/>
      <c r="O124" s="213"/>
      <c r="P124" s="213"/>
      <c r="Q124" s="213"/>
    </row>
    <row r="125" spans="10:17" x14ac:dyDescent="0.3">
      <c r="J125" s="213"/>
      <c r="K125" s="213"/>
      <c r="L125" s="213"/>
      <c r="M125" s="213"/>
      <c r="N125" s="213"/>
      <c r="O125" s="213"/>
      <c r="P125" s="213"/>
      <c r="Q125" s="213"/>
    </row>
    <row r="126" spans="10:17" x14ac:dyDescent="0.3">
      <c r="J126" s="213"/>
      <c r="K126" s="213"/>
      <c r="L126" s="213"/>
      <c r="M126" s="213"/>
      <c r="N126" s="213"/>
      <c r="O126" s="213"/>
      <c r="P126" s="213"/>
      <c r="Q126" s="213"/>
    </row>
    <row r="127" spans="10:17" x14ac:dyDescent="0.3">
      <c r="J127" s="213"/>
      <c r="K127" s="213"/>
      <c r="L127" s="213"/>
      <c r="M127" s="213"/>
      <c r="N127" s="213"/>
      <c r="O127" s="213"/>
      <c r="P127" s="213"/>
      <c r="Q127" s="213"/>
    </row>
    <row r="128" spans="10:17" x14ac:dyDescent="0.3">
      <c r="J128" s="213"/>
      <c r="K128" s="213"/>
      <c r="L128" s="213"/>
      <c r="M128" s="213"/>
      <c r="N128" s="213"/>
      <c r="O128" s="213"/>
      <c r="P128" s="213"/>
      <c r="Q128" s="213"/>
    </row>
    <row r="129" spans="10:17" x14ac:dyDescent="0.3">
      <c r="J129" s="213"/>
      <c r="K129" s="213"/>
      <c r="L129" s="213"/>
      <c r="M129" s="213"/>
      <c r="N129" s="213"/>
      <c r="O129" s="213"/>
      <c r="P129" s="213"/>
      <c r="Q129" s="213"/>
    </row>
    <row r="130" spans="10:17" x14ac:dyDescent="0.3">
      <c r="J130" s="213"/>
      <c r="K130" s="213"/>
      <c r="L130" s="213"/>
      <c r="M130" s="213"/>
      <c r="N130" s="213"/>
      <c r="O130" s="213"/>
      <c r="P130" s="213"/>
      <c r="Q130" s="213"/>
    </row>
    <row r="131" spans="10:17" x14ac:dyDescent="0.3">
      <c r="J131" s="213"/>
      <c r="K131" s="213"/>
      <c r="L131" s="213"/>
      <c r="M131" s="213"/>
      <c r="N131" s="213"/>
      <c r="O131" s="213"/>
      <c r="P131" s="213"/>
      <c r="Q131" s="213"/>
    </row>
    <row r="132" spans="10:17" x14ac:dyDescent="0.3">
      <c r="J132" s="213"/>
      <c r="K132" s="213"/>
      <c r="L132" s="213"/>
      <c r="M132" s="213"/>
      <c r="N132" s="213"/>
      <c r="O132" s="213"/>
      <c r="P132" s="213"/>
      <c r="Q132" s="213"/>
    </row>
    <row r="133" spans="10:17" x14ac:dyDescent="0.3">
      <c r="J133" s="213"/>
      <c r="K133" s="213"/>
      <c r="L133" s="213"/>
      <c r="M133" s="213"/>
      <c r="N133" s="213"/>
      <c r="O133" s="213"/>
      <c r="P133" s="213"/>
      <c r="Q133" s="213"/>
    </row>
    <row r="134" spans="10:17" x14ac:dyDescent="0.3">
      <c r="J134" s="213"/>
      <c r="K134" s="213"/>
      <c r="L134" s="213"/>
      <c r="M134" s="213"/>
      <c r="N134" s="213"/>
      <c r="O134" s="213"/>
      <c r="P134" s="213"/>
      <c r="Q134" s="213"/>
    </row>
    <row r="135" spans="10:17" x14ac:dyDescent="0.3">
      <c r="J135" s="213"/>
      <c r="K135" s="213"/>
      <c r="L135" s="213"/>
      <c r="M135" s="213"/>
      <c r="N135" s="213"/>
      <c r="O135" s="213"/>
      <c r="P135" s="213"/>
      <c r="Q135" s="213"/>
    </row>
    <row r="136" spans="10:17" x14ac:dyDescent="0.3">
      <c r="J136" s="213"/>
      <c r="K136" s="213"/>
      <c r="L136" s="213"/>
      <c r="M136" s="213"/>
      <c r="N136" s="213"/>
      <c r="O136" s="213"/>
      <c r="P136" s="213"/>
      <c r="Q136" s="213"/>
    </row>
    <row r="137" spans="10:17" x14ac:dyDescent="0.3">
      <c r="J137" s="213"/>
      <c r="K137" s="213"/>
      <c r="L137" s="213"/>
      <c r="M137" s="213"/>
      <c r="N137" s="213"/>
      <c r="O137" s="213"/>
      <c r="P137" s="213"/>
      <c r="Q137" s="213"/>
    </row>
    <row r="138" spans="10:17" x14ac:dyDescent="0.3">
      <c r="J138" s="213"/>
      <c r="K138" s="213"/>
      <c r="L138" s="213"/>
      <c r="M138" s="213"/>
      <c r="N138" s="213"/>
      <c r="O138" s="213"/>
      <c r="P138" s="213"/>
      <c r="Q138" s="213"/>
    </row>
    <row r="139" spans="10:17" x14ac:dyDescent="0.3">
      <c r="J139" s="213"/>
      <c r="K139" s="213"/>
      <c r="L139" s="213"/>
      <c r="M139" s="213"/>
      <c r="N139" s="213"/>
      <c r="O139" s="213"/>
      <c r="P139" s="213"/>
      <c r="Q139" s="213"/>
    </row>
    <row r="140" spans="10:17" x14ac:dyDescent="0.3">
      <c r="J140" s="213"/>
      <c r="K140" s="213"/>
      <c r="L140" s="213"/>
      <c r="M140" s="213"/>
      <c r="N140" s="213"/>
      <c r="O140" s="213"/>
      <c r="P140" s="213"/>
      <c r="Q140" s="213"/>
    </row>
    <row r="141" spans="10:17" x14ac:dyDescent="0.3">
      <c r="J141" s="213"/>
      <c r="K141" s="213"/>
      <c r="L141" s="213"/>
      <c r="M141" s="213"/>
      <c r="N141" s="213"/>
      <c r="O141" s="213"/>
      <c r="P141" s="213"/>
      <c r="Q141" s="213"/>
    </row>
    <row r="142" spans="10:17" x14ac:dyDescent="0.3">
      <c r="J142" s="213"/>
      <c r="K142" s="213"/>
      <c r="L142" s="213"/>
      <c r="M142" s="213"/>
      <c r="N142" s="213"/>
      <c r="O142" s="213"/>
      <c r="P142" s="213"/>
      <c r="Q142" s="213"/>
    </row>
    <row r="143" spans="10:17" x14ac:dyDescent="0.3">
      <c r="J143" s="213"/>
      <c r="K143" s="213"/>
      <c r="L143" s="213"/>
      <c r="M143" s="213"/>
      <c r="N143" s="213"/>
      <c r="O143" s="213"/>
      <c r="P143" s="213"/>
      <c r="Q143" s="213"/>
    </row>
    <row r="144" spans="10:17" x14ac:dyDescent="0.3">
      <c r="J144" s="213"/>
      <c r="K144" s="213"/>
      <c r="L144" s="213"/>
      <c r="M144" s="213"/>
      <c r="N144" s="213"/>
      <c r="O144" s="213"/>
      <c r="P144" s="213"/>
      <c r="Q144" s="213"/>
    </row>
    <row r="145" spans="10:17" x14ac:dyDescent="0.3">
      <c r="J145" s="213"/>
      <c r="K145" s="213"/>
      <c r="L145" s="213"/>
      <c r="M145" s="213"/>
      <c r="N145" s="213"/>
      <c r="O145" s="213"/>
      <c r="P145" s="213"/>
      <c r="Q145" s="213"/>
    </row>
    <row r="146" spans="10:17" x14ac:dyDescent="0.3">
      <c r="J146" s="213"/>
      <c r="K146" s="213"/>
      <c r="L146" s="213"/>
      <c r="M146" s="213"/>
      <c r="N146" s="213"/>
      <c r="O146" s="213"/>
      <c r="P146" s="213"/>
      <c r="Q146" s="213"/>
    </row>
    <row r="147" spans="10:17" x14ac:dyDescent="0.3">
      <c r="J147" s="213"/>
      <c r="K147" s="213"/>
      <c r="L147" s="213"/>
      <c r="M147" s="213"/>
      <c r="N147" s="213"/>
      <c r="O147" s="213"/>
      <c r="P147" s="213"/>
      <c r="Q147" s="213"/>
    </row>
    <row r="148" spans="10:17" x14ac:dyDescent="0.3">
      <c r="J148" s="213"/>
      <c r="K148" s="213"/>
      <c r="L148" s="213"/>
      <c r="M148" s="213"/>
      <c r="N148" s="213"/>
      <c r="O148" s="213"/>
      <c r="P148" s="213"/>
      <c r="Q148" s="213"/>
    </row>
    <row r="149" spans="10:17" x14ac:dyDescent="0.3">
      <c r="J149" s="213"/>
      <c r="K149" s="213"/>
      <c r="L149" s="213"/>
      <c r="M149" s="213"/>
      <c r="N149" s="213"/>
      <c r="O149" s="213"/>
      <c r="P149" s="213"/>
      <c r="Q149" s="213"/>
    </row>
    <row r="150" spans="10:17" x14ac:dyDescent="0.3">
      <c r="J150" s="213"/>
      <c r="K150" s="213"/>
      <c r="L150" s="213"/>
      <c r="M150" s="213"/>
      <c r="N150" s="213"/>
      <c r="O150" s="213"/>
      <c r="P150" s="213"/>
      <c r="Q150" s="213"/>
    </row>
    <row r="151" spans="10:17" x14ac:dyDescent="0.3">
      <c r="J151" s="213"/>
      <c r="K151" s="213"/>
      <c r="L151" s="213"/>
      <c r="M151" s="213"/>
      <c r="N151" s="213"/>
      <c r="O151" s="213"/>
      <c r="P151" s="213"/>
      <c r="Q151" s="213"/>
    </row>
    <row r="152" spans="10:17" x14ac:dyDescent="0.3">
      <c r="J152" s="213"/>
      <c r="K152" s="213"/>
      <c r="L152" s="213"/>
      <c r="M152" s="213"/>
      <c r="N152" s="213"/>
      <c r="O152" s="213"/>
      <c r="P152" s="213"/>
      <c r="Q152" s="213"/>
    </row>
    <row r="153" spans="10:17" x14ac:dyDescent="0.3">
      <c r="J153" s="213"/>
      <c r="K153" s="213"/>
      <c r="L153" s="213"/>
      <c r="M153" s="213"/>
      <c r="N153" s="213"/>
      <c r="O153" s="213"/>
      <c r="P153" s="213"/>
      <c r="Q153" s="213"/>
    </row>
    <row r="154" spans="10:17" x14ac:dyDescent="0.3">
      <c r="J154" s="213"/>
      <c r="K154" s="213"/>
      <c r="L154" s="213"/>
      <c r="M154" s="213"/>
      <c r="N154" s="213"/>
      <c r="O154" s="213"/>
      <c r="P154" s="213"/>
      <c r="Q154" s="213"/>
    </row>
    <row r="155" spans="10:17" x14ac:dyDescent="0.3">
      <c r="J155" s="213"/>
      <c r="K155" s="213"/>
      <c r="L155" s="213"/>
      <c r="M155" s="213"/>
      <c r="N155" s="213"/>
      <c r="O155" s="213"/>
      <c r="P155" s="213"/>
      <c r="Q155" s="213"/>
    </row>
    <row r="156" spans="10:17" x14ac:dyDescent="0.3">
      <c r="J156" s="213"/>
      <c r="K156" s="213"/>
      <c r="L156" s="213"/>
      <c r="M156" s="213"/>
      <c r="N156" s="213"/>
      <c r="O156" s="213"/>
      <c r="P156" s="213"/>
      <c r="Q156" s="213"/>
    </row>
    <row r="157" spans="10:17" x14ac:dyDescent="0.3">
      <c r="J157" s="213"/>
      <c r="K157" s="213"/>
      <c r="L157" s="213"/>
      <c r="M157" s="213"/>
      <c r="N157" s="213"/>
      <c r="O157" s="213"/>
      <c r="P157" s="213"/>
      <c r="Q157" s="213"/>
    </row>
    <row r="158" spans="10:17" x14ac:dyDescent="0.3">
      <c r="J158" s="213"/>
      <c r="K158" s="213"/>
      <c r="L158" s="213"/>
      <c r="M158" s="213"/>
      <c r="N158" s="213"/>
      <c r="O158" s="213"/>
      <c r="P158" s="213"/>
      <c r="Q158" s="213"/>
    </row>
    <row r="159" spans="10:17" x14ac:dyDescent="0.3">
      <c r="J159" s="213"/>
      <c r="K159" s="213"/>
      <c r="L159" s="213"/>
      <c r="M159" s="213"/>
      <c r="N159" s="213"/>
      <c r="O159" s="213"/>
      <c r="P159" s="213"/>
      <c r="Q159" s="213"/>
    </row>
    <row r="160" spans="10:17" x14ac:dyDescent="0.3">
      <c r="J160" s="213"/>
      <c r="K160" s="213"/>
      <c r="L160" s="213"/>
      <c r="M160" s="213"/>
      <c r="N160" s="213"/>
      <c r="O160" s="213"/>
      <c r="P160" s="213"/>
      <c r="Q160" s="213"/>
    </row>
    <row r="161" spans="10:17" x14ac:dyDescent="0.3">
      <c r="J161" s="213"/>
      <c r="K161" s="213"/>
      <c r="L161" s="213"/>
      <c r="M161" s="213"/>
      <c r="N161" s="213"/>
      <c r="O161" s="213"/>
      <c r="P161" s="213"/>
      <c r="Q161" s="213"/>
    </row>
    <row r="162" spans="10:17" x14ac:dyDescent="0.3">
      <c r="J162" s="213"/>
      <c r="K162" s="213"/>
      <c r="L162" s="213"/>
      <c r="M162" s="213"/>
      <c r="N162" s="213"/>
      <c r="O162" s="213"/>
      <c r="P162" s="213"/>
      <c r="Q162" s="213"/>
    </row>
    <row r="163" spans="10:17" x14ac:dyDescent="0.3">
      <c r="J163" s="213"/>
      <c r="K163" s="213"/>
      <c r="L163" s="213"/>
      <c r="M163" s="213"/>
      <c r="N163" s="213"/>
      <c r="O163" s="213"/>
      <c r="P163" s="213"/>
      <c r="Q163" s="213"/>
    </row>
    <row r="164" spans="10:17" x14ac:dyDescent="0.3">
      <c r="J164" s="213"/>
      <c r="K164" s="213"/>
      <c r="L164" s="213"/>
      <c r="M164" s="213"/>
      <c r="N164" s="213"/>
      <c r="O164" s="213"/>
      <c r="P164" s="213"/>
      <c r="Q164" s="213"/>
    </row>
    <row r="165" spans="10:17" x14ac:dyDescent="0.3">
      <c r="J165" s="213"/>
      <c r="K165" s="213"/>
      <c r="L165" s="213"/>
      <c r="M165" s="213"/>
      <c r="N165" s="213"/>
      <c r="O165" s="213"/>
      <c r="P165" s="213"/>
      <c r="Q165" s="213"/>
    </row>
    <row r="166" spans="10:17" x14ac:dyDescent="0.3">
      <c r="J166" s="213"/>
      <c r="K166" s="213"/>
      <c r="L166" s="213"/>
      <c r="M166" s="213"/>
      <c r="N166" s="213"/>
      <c r="O166" s="213"/>
      <c r="P166" s="213"/>
      <c r="Q166" s="213"/>
    </row>
    <row r="167" spans="10:17" x14ac:dyDescent="0.3">
      <c r="J167" s="213"/>
      <c r="K167" s="213"/>
      <c r="L167" s="213"/>
      <c r="M167" s="213"/>
      <c r="N167" s="213"/>
      <c r="O167" s="213"/>
      <c r="P167" s="213"/>
      <c r="Q167" s="213"/>
    </row>
    <row r="168" spans="10:17" x14ac:dyDescent="0.3">
      <c r="J168" s="213"/>
      <c r="K168" s="213"/>
      <c r="L168" s="213"/>
      <c r="M168" s="213"/>
      <c r="N168" s="213"/>
      <c r="O168" s="213"/>
      <c r="P168" s="213"/>
      <c r="Q168" s="213"/>
    </row>
    <row r="169" spans="10:17" x14ac:dyDescent="0.3">
      <c r="J169" s="213"/>
      <c r="K169" s="213"/>
      <c r="L169" s="213"/>
      <c r="M169" s="213"/>
      <c r="N169" s="213"/>
      <c r="O169" s="213"/>
      <c r="P169" s="213"/>
      <c r="Q169" s="213"/>
    </row>
    <row r="170" spans="10:17" x14ac:dyDescent="0.3">
      <c r="J170" s="213"/>
      <c r="K170" s="213"/>
      <c r="L170" s="213"/>
      <c r="M170" s="213"/>
      <c r="N170" s="213"/>
      <c r="O170" s="213"/>
      <c r="P170" s="213"/>
      <c r="Q170" s="213"/>
    </row>
    <row r="171" spans="10:17" x14ac:dyDescent="0.3">
      <c r="J171" s="213"/>
      <c r="K171" s="213"/>
      <c r="L171" s="213"/>
      <c r="M171" s="213"/>
      <c r="N171" s="213"/>
      <c r="O171" s="213"/>
      <c r="P171" s="213"/>
      <c r="Q171" s="213"/>
    </row>
    <row r="172" spans="10:17" x14ac:dyDescent="0.3">
      <c r="J172" s="213"/>
      <c r="K172" s="213"/>
      <c r="L172" s="213"/>
      <c r="M172" s="213"/>
      <c r="N172" s="213"/>
      <c r="O172" s="213"/>
      <c r="P172" s="213"/>
      <c r="Q172" s="213"/>
    </row>
    <row r="173" spans="10:17" x14ac:dyDescent="0.3">
      <c r="J173" s="213"/>
      <c r="K173" s="213"/>
      <c r="L173" s="213"/>
      <c r="M173" s="213"/>
      <c r="N173" s="213"/>
      <c r="O173" s="213"/>
      <c r="P173" s="213"/>
      <c r="Q173" s="213"/>
    </row>
    <row r="174" spans="10:17" x14ac:dyDescent="0.3">
      <c r="J174" s="213"/>
      <c r="K174" s="213"/>
      <c r="L174" s="213"/>
      <c r="M174" s="213"/>
      <c r="N174" s="213"/>
      <c r="O174" s="213"/>
      <c r="P174" s="213"/>
      <c r="Q174" s="213"/>
    </row>
    <row r="175" spans="10:17" x14ac:dyDescent="0.3">
      <c r="J175" s="213"/>
      <c r="K175" s="213"/>
      <c r="L175" s="213"/>
      <c r="M175" s="213"/>
      <c r="N175" s="213"/>
      <c r="O175" s="213"/>
      <c r="P175" s="213"/>
      <c r="Q175" s="213"/>
    </row>
    <row r="176" spans="10:17" x14ac:dyDescent="0.3">
      <c r="J176" s="213"/>
      <c r="K176" s="213"/>
      <c r="L176" s="213"/>
      <c r="M176" s="213"/>
      <c r="N176" s="213"/>
      <c r="O176" s="213"/>
      <c r="P176" s="213"/>
      <c r="Q176" s="213"/>
    </row>
    <row r="177" spans="10:17" x14ac:dyDescent="0.3">
      <c r="J177" s="213"/>
      <c r="K177" s="213"/>
      <c r="L177" s="213"/>
      <c r="M177" s="213"/>
      <c r="N177" s="213"/>
      <c r="O177" s="213"/>
      <c r="P177" s="213"/>
      <c r="Q177" s="213"/>
    </row>
    <row r="178" spans="10:17" x14ac:dyDescent="0.3">
      <c r="J178" s="213"/>
      <c r="K178" s="213"/>
      <c r="L178" s="213"/>
      <c r="M178" s="213"/>
      <c r="N178" s="213"/>
      <c r="O178" s="213"/>
      <c r="P178" s="213"/>
      <c r="Q178" s="213"/>
    </row>
    <row r="179" spans="10:17" x14ac:dyDescent="0.3">
      <c r="J179" s="213"/>
      <c r="K179" s="213"/>
      <c r="L179" s="213"/>
      <c r="M179" s="213"/>
      <c r="N179" s="213"/>
      <c r="O179" s="213"/>
      <c r="P179" s="213"/>
      <c r="Q179" s="213"/>
    </row>
    <row r="180" spans="10:17" x14ac:dyDescent="0.3">
      <c r="J180" s="213"/>
      <c r="K180" s="213"/>
      <c r="L180" s="213"/>
      <c r="M180" s="213"/>
      <c r="N180" s="213"/>
      <c r="O180" s="213"/>
      <c r="P180" s="213"/>
      <c r="Q180" s="213"/>
    </row>
    <row r="181" spans="10:17" x14ac:dyDescent="0.3">
      <c r="J181" s="213"/>
      <c r="K181" s="213"/>
      <c r="L181" s="213"/>
      <c r="M181" s="213"/>
      <c r="N181" s="213"/>
      <c r="O181" s="213"/>
      <c r="P181" s="213"/>
      <c r="Q181" s="213"/>
    </row>
    <row r="182" spans="10:17" x14ac:dyDescent="0.3">
      <c r="J182" s="213"/>
      <c r="K182" s="213"/>
      <c r="L182" s="213"/>
      <c r="M182" s="213"/>
      <c r="N182" s="213"/>
      <c r="O182" s="213"/>
      <c r="P182" s="213"/>
      <c r="Q182" s="213"/>
    </row>
    <row r="183" spans="10:17" x14ac:dyDescent="0.3">
      <c r="J183" s="213"/>
      <c r="K183" s="213"/>
      <c r="L183" s="213"/>
      <c r="M183" s="213"/>
      <c r="N183" s="213"/>
      <c r="O183" s="213"/>
      <c r="P183" s="213"/>
      <c r="Q183" s="213"/>
    </row>
    <row r="184" spans="10:17" x14ac:dyDescent="0.3">
      <c r="J184" s="213"/>
      <c r="K184" s="213"/>
      <c r="L184" s="213"/>
      <c r="M184" s="213"/>
      <c r="N184" s="213"/>
      <c r="O184" s="213"/>
      <c r="P184" s="213"/>
      <c r="Q184" s="213"/>
    </row>
    <row r="185" spans="10:17" x14ac:dyDescent="0.3">
      <c r="J185" s="213"/>
      <c r="K185" s="213"/>
      <c r="L185" s="213"/>
      <c r="M185" s="213"/>
      <c r="N185" s="213"/>
      <c r="O185" s="213"/>
      <c r="P185" s="213"/>
      <c r="Q185" s="213"/>
    </row>
    <row r="186" spans="10:17" x14ac:dyDescent="0.3">
      <c r="J186" s="213"/>
      <c r="K186" s="213"/>
      <c r="L186" s="213"/>
      <c r="M186" s="213"/>
      <c r="N186" s="213"/>
      <c r="O186" s="213"/>
      <c r="P186" s="213"/>
      <c r="Q186" s="213"/>
    </row>
    <row r="187" spans="10:17" x14ac:dyDescent="0.3">
      <c r="J187" s="213"/>
      <c r="K187" s="213"/>
      <c r="L187" s="213"/>
      <c r="M187" s="213"/>
      <c r="N187" s="213"/>
      <c r="O187" s="213"/>
      <c r="P187" s="213"/>
      <c r="Q187" s="213"/>
    </row>
    <row r="188" spans="10:17" x14ac:dyDescent="0.3">
      <c r="J188" s="213"/>
      <c r="K188" s="213"/>
      <c r="L188" s="213"/>
      <c r="M188" s="213"/>
      <c r="N188" s="213"/>
      <c r="O188" s="213"/>
      <c r="P188" s="213"/>
      <c r="Q188" s="213"/>
    </row>
    <row r="189" spans="10:17" x14ac:dyDescent="0.3">
      <c r="J189" s="213"/>
      <c r="K189" s="213"/>
      <c r="L189" s="213"/>
      <c r="M189" s="213"/>
      <c r="N189" s="213"/>
      <c r="O189" s="213"/>
      <c r="P189" s="213"/>
      <c r="Q189" s="213"/>
    </row>
    <row r="190" spans="10:17" x14ac:dyDescent="0.3">
      <c r="J190" s="213"/>
      <c r="K190" s="213"/>
      <c r="L190" s="213"/>
      <c r="M190" s="213"/>
      <c r="N190" s="213"/>
      <c r="O190" s="213"/>
      <c r="P190" s="213"/>
      <c r="Q190" s="213"/>
    </row>
    <row r="191" spans="10:17" x14ac:dyDescent="0.3">
      <c r="J191" s="213"/>
      <c r="K191" s="213"/>
      <c r="L191" s="213"/>
      <c r="M191" s="213"/>
      <c r="N191" s="213"/>
      <c r="O191" s="213"/>
      <c r="P191" s="213"/>
      <c r="Q191" s="213"/>
    </row>
    <row r="192" spans="10:17" x14ac:dyDescent="0.3">
      <c r="J192" s="213"/>
      <c r="K192" s="213"/>
      <c r="L192" s="213"/>
      <c r="M192" s="213"/>
      <c r="N192" s="213"/>
      <c r="O192" s="213"/>
      <c r="P192" s="213"/>
      <c r="Q192" s="213"/>
    </row>
    <row r="193" spans="10:17" x14ac:dyDescent="0.3">
      <c r="J193" s="213"/>
      <c r="K193" s="213"/>
      <c r="L193" s="213"/>
      <c r="M193" s="213"/>
      <c r="N193" s="213"/>
      <c r="O193" s="213"/>
      <c r="P193" s="213"/>
      <c r="Q193" s="213"/>
    </row>
    <row r="194" spans="10:17" x14ac:dyDescent="0.3">
      <c r="J194" s="213"/>
      <c r="K194" s="213"/>
      <c r="L194" s="213"/>
      <c r="M194" s="213"/>
      <c r="N194" s="213"/>
      <c r="O194" s="213"/>
      <c r="P194" s="213"/>
      <c r="Q194" s="213"/>
    </row>
    <row r="195" spans="10:17" x14ac:dyDescent="0.3">
      <c r="J195" s="213"/>
      <c r="K195" s="213"/>
      <c r="L195" s="213"/>
      <c r="M195" s="213"/>
      <c r="N195" s="213"/>
      <c r="O195" s="213"/>
      <c r="P195" s="213"/>
      <c r="Q195" s="213"/>
    </row>
    <row r="196" spans="10:17" x14ac:dyDescent="0.3">
      <c r="J196" s="213"/>
      <c r="K196" s="213"/>
      <c r="L196" s="213"/>
      <c r="M196" s="213"/>
      <c r="N196" s="213"/>
      <c r="O196" s="213"/>
      <c r="P196" s="213"/>
      <c r="Q196" s="213"/>
    </row>
    <row r="197" spans="10:17" x14ac:dyDescent="0.3">
      <c r="J197" s="213"/>
      <c r="K197" s="213"/>
      <c r="L197" s="213"/>
      <c r="M197" s="213"/>
      <c r="N197" s="213"/>
      <c r="O197" s="213"/>
      <c r="P197" s="213"/>
      <c r="Q197" s="213"/>
    </row>
    <row r="198" spans="10:17" x14ac:dyDescent="0.3">
      <c r="J198" s="213"/>
      <c r="K198" s="213"/>
      <c r="L198" s="213"/>
      <c r="M198" s="213"/>
      <c r="N198" s="213"/>
      <c r="O198" s="213"/>
      <c r="P198" s="213"/>
      <c r="Q198" s="213"/>
    </row>
    <row r="199" spans="10:17" x14ac:dyDescent="0.3">
      <c r="J199" s="213"/>
      <c r="K199" s="213"/>
      <c r="L199" s="213"/>
      <c r="M199" s="213"/>
      <c r="N199" s="213"/>
      <c r="O199" s="213"/>
      <c r="P199" s="213"/>
      <c r="Q199" s="213"/>
    </row>
    <row r="200" spans="10:17" x14ac:dyDescent="0.3">
      <c r="J200" s="213"/>
      <c r="K200" s="213"/>
      <c r="L200" s="213"/>
      <c r="M200" s="213"/>
      <c r="N200" s="213"/>
      <c r="O200" s="213"/>
      <c r="P200" s="213"/>
      <c r="Q200" s="213"/>
    </row>
    <row r="201" spans="10:17" x14ac:dyDescent="0.3">
      <c r="J201" s="213"/>
      <c r="K201" s="213"/>
      <c r="L201" s="213"/>
      <c r="M201" s="213"/>
      <c r="N201" s="213"/>
      <c r="O201" s="213"/>
      <c r="P201" s="213"/>
      <c r="Q201" s="213"/>
    </row>
    <row r="202" spans="10:17" x14ac:dyDescent="0.3">
      <c r="J202" s="213"/>
      <c r="K202" s="213"/>
      <c r="L202" s="213"/>
      <c r="M202" s="213"/>
      <c r="N202" s="213"/>
      <c r="O202" s="213"/>
      <c r="P202" s="213"/>
      <c r="Q202" s="213"/>
    </row>
    <row r="203" spans="10:17" x14ac:dyDescent="0.3">
      <c r="L203" s="213"/>
      <c r="M203" s="213"/>
      <c r="N203" s="213"/>
      <c r="O203" s="213"/>
      <c r="P203" s="213"/>
      <c r="Q203" s="213"/>
    </row>
    <row r="204" spans="10:17" x14ac:dyDescent="0.3">
      <c r="L204" s="213"/>
      <c r="M204" s="213"/>
      <c r="N204" s="213"/>
      <c r="O204" s="213"/>
      <c r="P204" s="213"/>
      <c r="Q204" s="213"/>
    </row>
    <row r="205" spans="10:17" x14ac:dyDescent="0.3">
      <c r="L205" s="213"/>
      <c r="M205" s="213"/>
      <c r="N205" s="213"/>
      <c r="O205" s="213"/>
      <c r="P205" s="213"/>
      <c r="Q205" s="213"/>
    </row>
    <row r="206" spans="10:17" x14ac:dyDescent="0.3">
      <c r="L206" s="213"/>
      <c r="M206" s="213"/>
      <c r="N206" s="213"/>
      <c r="O206" s="213"/>
      <c r="P206" s="213"/>
      <c r="Q206" s="213"/>
    </row>
    <row r="207" spans="10:17" x14ac:dyDescent="0.3">
      <c r="L207" s="213"/>
      <c r="M207" s="213"/>
      <c r="N207" s="213"/>
      <c r="O207" s="213"/>
      <c r="P207" s="213"/>
      <c r="Q207" s="213"/>
    </row>
    <row r="208" spans="10:17" x14ac:dyDescent="0.3">
      <c r="L208" s="213"/>
      <c r="M208" s="213"/>
      <c r="N208" s="213"/>
      <c r="O208" s="213"/>
      <c r="P208" s="213"/>
      <c r="Q208" s="213"/>
    </row>
    <row r="209" spans="10:17" x14ac:dyDescent="0.3">
      <c r="J209" s="213"/>
      <c r="K209" s="213"/>
      <c r="L209" s="213"/>
      <c r="M209" s="213"/>
      <c r="N209" s="213"/>
      <c r="O209" s="213"/>
      <c r="P209" s="213"/>
      <c r="Q209" s="213"/>
    </row>
  </sheetData>
  <mergeCells count="20">
    <mergeCell ref="N36:O36"/>
    <mergeCell ref="J46:O46"/>
    <mergeCell ref="J74:L74"/>
    <mergeCell ref="J84:K84"/>
    <mergeCell ref="E36:F36"/>
    <mergeCell ref="A46:F46"/>
    <mergeCell ref="A79:C79"/>
    <mergeCell ref="A84:B84"/>
    <mergeCell ref="J35:Q35"/>
    <mergeCell ref="A1:H1"/>
    <mergeCell ref="A3:H3"/>
    <mergeCell ref="A5:B5"/>
    <mergeCell ref="A15:B15"/>
    <mergeCell ref="A25:G25"/>
    <mergeCell ref="A35:H35"/>
    <mergeCell ref="J1:Q1"/>
    <mergeCell ref="J3:Q3"/>
    <mergeCell ref="J5:K5"/>
    <mergeCell ref="J15:K15"/>
    <mergeCell ref="J25:P25"/>
  </mergeCell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B879C8-6C67-4B7D-BC4E-6A6FCACF5241}">
  <dimension ref="A1:M141"/>
  <sheetViews>
    <sheetView workbookViewId="0">
      <selection sqref="A1:XFD1048576"/>
    </sheetView>
  </sheetViews>
  <sheetFormatPr defaultColWidth="8.88671875" defaultRowHeight="14.4" x14ac:dyDescent="0.3"/>
  <cols>
    <col min="1" max="1" width="19.33203125" bestFit="1" customWidth="1"/>
    <col min="2" max="2" width="33" bestFit="1" customWidth="1"/>
    <col min="3" max="3" width="15.21875" bestFit="1" customWidth="1"/>
    <col min="4" max="4" width="15.88671875" bestFit="1" customWidth="1"/>
    <col min="5" max="5" width="14.88671875" bestFit="1" customWidth="1"/>
    <col min="6" max="6" width="12" bestFit="1" customWidth="1"/>
    <col min="7" max="7" width="14" bestFit="1" customWidth="1"/>
    <col min="8" max="8" width="12" bestFit="1" customWidth="1"/>
    <col min="9" max="9" width="15.44140625" bestFit="1" customWidth="1"/>
    <col min="10" max="10" width="12.33203125" bestFit="1" customWidth="1"/>
    <col min="11" max="11" width="14.21875" bestFit="1" customWidth="1"/>
    <col min="12" max="12" width="12.88671875" customWidth="1"/>
    <col min="13" max="13" width="13.5546875" bestFit="1" customWidth="1"/>
  </cols>
  <sheetData>
    <row r="1" spans="1:13" x14ac:dyDescent="0.3">
      <c r="A1" t="s">
        <v>61</v>
      </c>
      <c r="B1" t="s">
        <v>67</v>
      </c>
      <c r="C1" t="s">
        <v>168</v>
      </c>
      <c r="D1" t="s">
        <v>587</v>
      </c>
      <c r="E1" t="s">
        <v>189</v>
      </c>
      <c r="F1" t="s">
        <v>1188</v>
      </c>
      <c r="G1" t="s">
        <v>246</v>
      </c>
      <c r="H1" t="s">
        <v>586</v>
      </c>
      <c r="I1" t="s">
        <v>138</v>
      </c>
      <c r="J1" t="s">
        <v>262</v>
      </c>
      <c r="K1" t="s">
        <v>159</v>
      </c>
      <c r="L1" t="s">
        <v>157</v>
      </c>
      <c r="M1" t="s">
        <v>158</v>
      </c>
    </row>
    <row r="2" spans="1:13" x14ac:dyDescent="0.3">
      <c r="A2">
        <v>3</v>
      </c>
      <c r="B2" t="s">
        <v>801</v>
      </c>
      <c r="C2">
        <v>0.31708494209999999</v>
      </c>
      <c r="D2">
        <v>0.43056849949999998</v>
      </c>
      <c r="E2">
        <v>0.1875</v>
      </c>
      <c r="F2">
        <v>0.52702702700000004</v>
      </c>
      <c r="G2">
        <v>0.64920948619999996</v>
      </c>
      <c r="H2">
        <v>0.62982625479999998</v>
      </c>
      <c r="I2">
        <v>8.8999999999999996E-2</v>
      </c>
      <c r="J2">
        <v>917</v>
      </c>
      <c r="K2">
        <v>10360</v>
      </c>
      <c r="L2">
        <v>3130</v>
      </c>
      <c r="M2">
        <v>3</v>
      </c>
    </row>
    <row r="3" spans="1:13" x14ac:dyDescent="0.3">
      <c r="A3">
        <v>22</v>
      </c>
      <c r="B3" t="s">
        <v>819</v>
      </c>
      <c r="C3">
        <v>0.31939530399999999</v>
      </c>
      <c r="D3">
        <v>0.50245700250000003</v>
      </c>
      <c r="E3">
        <v>0.18199802179999999</v>
      </c>
      <c r="F3">
        <v>0.60630427789999997</v>
      </c>
      <c r="G3">
        <v>0.69371727750000001</v>
      </c>
      <c r="H3">
        <v>0.77034416210000001</v>
      </c>
      <c r="I3">
        <v>8.8999999999999996E-2</v>
      </c>
      <c r="J3">
        <v>1378</v>
      </c>
      <c r="K3">
        <v>15545</v>
      </c>
      <c r="L3">
        <v>3565</v>
      </c>
      <c r="M3">
        <v>4</v>
      </c>
    </row>
    <row r="4" spans="1:13" x14ac:dyDescent="0.3">
      <c r="A4">
        <v>2</v>
      </c>
      <c r="B4" t="s">
        <v>800</v>
      </c>
      <c r="C4">
        <v>0.31149481089999997</v>
      </c>
      <c r="D4">
        <v>0.53333333329999999</v>
      </c>
      <c r="E4">
        <v>0.2241902834</v>
      </c>
      <c r="F4">
        <v>0.65196941190000002</v>
      </c>
      <c r="G4">
        <v>0.70877074159999998</v>
      </c>
      <c r="H4">
        <v>0.86362808759999998</v>
      </c>
      <c r="I4">
        <v>8.6999999999999994E-2</v>
      </c>
      <c r="J4">
        <v>2880</v>
      </c>
      <c r="K4">
        <v>32954</v>
      </c>
      <c r="L4">
        <v>7291</v>
      </c>
      <c r="M4">
        <v>5</v>
      </c>
    </row>
    <row r="5" spans="1:13" x14ac:dyDescent="0.3">
      <c r="A5">
        <v>24</v>
      </c>
      <c r="B5" t="s">
        <v>821</v>
      </c>
      <c r="C5">
        <v>0.3073101164</v>
      </c>
      <c r="D5">
        <v>0.61179138320000004</v>
      </c>
      <c r="E5">
        <v>0.17189631650000001</v>
      </c>
      <c r="F5">
        <v>0.58448727980000004</v>
      </c>
      <c r="G5">
        <v>0.74354838710000004</v>
      </c>
      <c r="H5">
        <v>0.80300869490000004</v>
      </c>
      <c r="I5">
        <v>8.4000000000000005E-2</v>
      </c>
      <c r="J5">
        <v>1835</v>
      </c>
      <c r="K5">
        <v>21737</v>
      </c>
      <c r="L5">
        <v>6282</v>
      </c>
      <c r="M5">
        <v>3</v>
      </c>
    </row>
    <row r="6" spans="1:13" x14ac:dyDescent="0.3">
      <c r="A6">
        <v>29</v>
      </c>
      <c r="B6" t="s">
        <v>826</v>
      </c>
      <c r="C6">
        <v>0.33824547519999998</v>
      </c>
      <c r="D6">
        <v>0.44516728620000001</v>
      </c>
      <c r="E6">
        <v>0.1181434599</v>
      </c>
      <c r="F6">
        <v>0.51874196419999996</v>
      </c>
      <c r="G6">
        <v>0.61516034990000001</v>
      </c>
      <c r="H6">
        <v>0.4247848877</v>
      </c>
      <c r="I6">
        <v>8.4000000000000005E-2</v>
      </c>
      <c r="J6">
        <v>852</v>
      </c>
      <c r="K6">
        <v>10111</v>
      </c>
      <c r="L6">
        <v>4012</v>
      </c>
      <c r="M6">
        <v>3</v>
      </c>
    </row>
    <row r="7" spans="1:13" x14ac:dyDescent="0.3">
      <c r="A7">
        <v>26</v>
      </c>
      <c r="B7" t="s">
        <v>823</v>
      </c>
      <c r="C7">
        <v>0.34634257670000002</v>
      </c>
      <c r="D7">
        <v>0.4838376002</v>
      </c>
      <c r="E7">
        <v>0.1158536585</v>
      </c>
      <c r="F7">
        <v>0.55674426570000002</v>
      </c>
      <c r="G7">
        <v>0.64256026600000005</v>
      </c>
      <c r="H7">
        <v>0.57229259389999998</v>
      </c>
      <c r="I7">
        <v>8.2000000000000003E-2</v>
      </c>
      <c r="J7">
        <v>2884</v>
      </c>
      <c r="K7">
        <v>35052</v>
      </c>
      <c r="L7">
        <v>2337</v>
      </c>
      <c r="M7">
        <v>15</v>
      </c>
    </row>
    <row r="8" spans="1:13" x14ac:dyDescent="0.3">
      <c r="A8">
        <v>25</v>
      </c>
      <c r="B8" t="s">
        <v>822</v>
      </c>
      <c r="C8">
        <v>0.31829064309999999</v>
      </c>
      <c r="D8">
        <v>0.60630182420000001</v>
      </c>
      <c r="E8">
        <v>0.1793450882</v>
      </c>
      <c r="F8">
        <v>0.58377882000000003</v>
      </c>
      <c r="G8">
        <v>0.72879464289999996</v>
      </c>
      <c r="H8">
        <v>0.76006034570000003</v>
      </c>
      <c r="I8">
        <v>0.08</v>
      </c>
      <c r="J8">
        <v>2433</v>
      </c>
      <c r="K8">
        <v>30491</v>
      </c>
      <c r="L8">
        <v>5864</v>
      </c>
      <c r="M8">
        <v>5</v>
      </c>
    </row>
    <row r="9" spans="1:13" x14ac:dyDescent="0.3">
      <c r="A9">
        <v>1</v>
      </c>
      <c r="B9" t="s">
        <v>783</v>
      </c>
      <c r="C9">
        <v>0.31955451489999998</v>
      </c>
      <c r="D9">
        <v>0.41565413960000003</v>
      </c>
      <c r="E9">
        <v>0.1994163424</v>
      </c>
      <c r="F9">
        <v>0.57741954849999999</v>
      </c>
      <c r="G9">
        <v>0.64191650320000004</v>
      </c>
      <c r="H9">
        <v>0.80856748320000005</v>
      </c>
      <c r="I9">
        <v>7.8E-2</v>
      </c>
      <c r="J9">
        <v>2602</v>
      </c>
      <c r="K9">
        <v>33312</v>
      </c>
      <c r="L9">
        <v>1117</v>
      </c>
      <c r="M9">
        <v>30</v>
      </c>
    </row>
    <row r="10" spans="1:13" x14ac:dyDescent="0.3">
      <c r="A10" s="20">
        <v>113</v>
      </c>
      <c r="B10" s="20" t="s">
        <v>895</v>
      </c>
      <c r="C10" s="20">
        <v>0.350433526</v>
      </c>
      <c r="D10" s="20">
        <v>0.45949926359999999</v>
      </c>
      <c r="E10" s="20">
        <v>8.4265964499999998E-2</v>
      </c>
      <c r="F10" s="20">
        <v>0.48354824369999999</v>
      </c>
      <c r="G10" s="20">
        <v>0.62038567489999996</v>
      </c>
      <c r="H10" s="20">
        <v>0.59748777230000005</v>
      </c>
      <c r="I10" s="20">
        <v>7.8E-2</v>
      </c>
      <c r="J10" s="20">
        <v>1399</v>
      </c>
      <c r="K10" s="20">
        <v>17992</v>
      </c>
      <c r="L10" s="20">
        <v>7197</v>
      </c>
      <c r="M10" s="20">
        <v>3</v>
      </c>
    </row>
    <row r="11" spans="1:13" x14ac:dyDescent="0.3">
      <c r="A11">
        <v>27</v>
      </c>
      <c r="B11" t="s">
        <v>824</v>
      </c>
      <c r="C11">
        <v>0.30370021380000001</v>
      </c>
      <c r="D11">
        <v>0.4045424621</v>
      </c>
      <c r="E11">
        <v>0.1303492376</v>
      </c>
      <c r="F11">
        <v>0.56427354760000004</v>
      </c>
      <c r="G11">
        <v>0.61525480929999998</v>
      </c>
      <c r="H11">
        <v>0.69329177689999999</v>
      </c>
      <c r="I11">
        <v>7.6999999999999999E-2</v>
      </c>
      <c r="J11">
        <v>2126</v>
      </c>
      <c r="K11">
        <v>27593</v>
      </c>
      <c r="L11">
        <v>2086</v>
      </c>
      <c r="M11">
        <v>13</v>
      </c>
    </row>
    <row r="12" spans="1:13" x14ac:dyDescent="0.3">
      <c r="A12">
        <v>21</v>
      </c>
      <c r="B12" t="s">
        <v>818</v>
      </c>
      <c r="C12">
        <v>0.30766752580000001</v>
      </c>
      <c r="D12">
        <v>0.52661290319999998</v>
      </c>
      <c r="E12">
        <v>0.20512820509999999</v>
      </c>
      <c r="F12">
        <v>0.58674291239999998</v>
      </c>
      <c r="G12">
        <v>0.68375325799999997</v>
      </c>
      <c r="H12">
        <v>0.65641108250000002</v>
      </c>
      <c r="I12">
        <v>7.5999999999999998E-2</v>
      </c>
      <c r="J12">
        <v>947</v>
      </c>
      <c r="K12">
        <v>12416</v>
      </c>
      <c r="L12">
        <v>1570</v>
      </c>
      <c r="M12">
        <v>8</v>
      </c>
    </row>
    <row r="13" spans="1:13" x14ac:dyDescent="0.3">
      <c r="A13">
        <v>139</v>
      </c>
      <c r="B13" t="s">
        <v>920</v>
      </c>
      <c r="C13">
        <v>0.3354460655</v>
      </c>
      <c r="D13">
        <v>0.42840646650000003</v>
      </c>
      <c r="E13">
        <v>0.1417721519</v>
      </c>
      <c r="F13">
        <v>0.5366539105</v>
      </c>
      <c r="G13">
        <v>0.6074270557</v>
      </c>
      <c r="H13">
        <v>0.72201626409999997</v>
      </c>
      <c r="I13">
        <v>7.5999999999999998E-2</v>
      </c>
      <c r="J13">
        <v>1273</v>
      </c>
      <c r="K13">
        <v>16724</v>
      </c>
      <c r="L13">
        <v>5395</v>
      </c>
      <c r="M13">
        <v>3</v>
      </c>
    </row>
    <row r="14" spans="1:13" x14ac:dyDescent="0.3">
      <c r="A14">
        <v>32</v>
      </c>
      <c r="B14" t="s">
        <v>829</v>
      </c>
      <c r="C14">
        <v>0.29389415340000002</v>
      </c>
      <c r="D14">
        <v>0.27813953489999999</v>
      </c>
      <c r="E14">
        <v>0.1454545455</v>
      </c>
      <c r="F14">
        <v>0.43737707850000002</v>
      </c>
      <c r="G14">
        <v>0.47723048330000001</v>
      </c>
      <c r="H14">
        <v>0.39513677809999997</v>
      </c>
      <c r="I14">
        <v>7.0999999999999994E-2</v>
      </c>
      <c r="J14">
        <v>1588</v>
      </c>
      <c r="K14">
        <v>22372</v>
      </c>
      <c r="L14">
        <v>6466</v>
      </c>
      <c r="M14">
        <v>3</v>
      </c>
    </row>
    <row r="15" spans="1:13" x14ac:dyDescent="0.3">
      <c r="A15">
        <v>55</v>
      </c>
      <c r="B15" t="s">
        <v>846</v>
      </c>
      <c r="C15">
        <v>0.27311919649999999</v>
      </c>
      <c r="D15">
        <v>0.37388445279999999</v>
      </c>
      <c r="E15">
        <v>0.1987359551</v>
      </c>
      <c r="F15">
        <v>0.62914534769999997</v>
      </c>
      <c r="G15">
        <v>0.566548881</v>
      </c>
      <c r="H15">
        <v>0.78169414439999996</v>
      </c>
      <c r="I15">
        <v>6.9000000000000006E-2</v>
      </c>
      <c r="J15">
        <v>1464</v>
      </c>
      <c r="K15">
        <v>21108</v>
      </c>
      <c r="L15">
        <v>6787</v>
      </c>
      <c r="M15">
        <v>3</v>
      </c>
    </row>
    <row r="16" spans="1:13" x14ac:dyDescent="0.3">
      <c r="A16">
        <v>31</v>
      </c>
      <c r="B16" t="s">
        <v>828</v>
      </c>
      <c r="C16">
        <v>0.32795190489999998</v>
      </c>
      <c r="D16">
        <v>0.44540039710000001</v>
      </c>
      <c r="E16">
        <v>0.110383536</v>
      </c>
      <c r="F16">
        <v>0.49108349089999997</v>
      </c>
      <c r="G16">
        <v>0.56176673570000002</v>
      </c>
      <c r="H16">
        <v>0.42623615240000001</v>
      </c>
      <c r="I16">
        <v>6.8000000000000005E-2</v>
      </c>
      <c r="J16">
        <v>1006</v>
      </c>
      <c r="K16">
        <v>14804</v>
      </c>
      <c r="L16">
        <v>2451</v>
      </c>
      <c r="M16">
        <v>6</v>
      </c>
    </row>
    <row r="17" spans="1:13" x14ac:dyDescent="0.3">
      <c r="A17">
        <v>35</v>
      </c>
      <c r="B17" t="s">
        <v>832</v>
      </c>
      <c r="C17">
        <v>0.345588795</v>
      </c>
      <c r="D17">
        <v>0.26046025099999998</v>
      </c>
      <c r="E17">
        <v>9.23302394E-2</v>
      </c>
      <c r="F17">
        <v>0.69060668339999998</v>
      </c>
      <c r="G17">
        <v>0.54429028820000003</v>
      </c>
      <c r="H17">
        <v>0.44549745000000002</v>
      </c>
      <c r="I17">
        <v>6.8000000000000005E-2</v>
      </c>
      <c r="J17">
        <v>1793</v>
      </c>
      <c r="K17">
        <v>26274</v>
      </c>
      <c r="L17">
        <v>7339</v>
      </c>
      <c r="M17">
        <v>4</v>
      </c>
    </row>
    <row r="18" spans="1:13" x14ac:dyDescent="0.3">
      <c r="A18">
        <v>23</v>
      </c>
      <c r="B18" t="s">
        <v>820</v>
      </c>
      <c r="C18">
        <v>0.3600074613</v>
      </c>
      <c r="D18">
        <v>0.43474646719999999</v>
      </c>
      <c r="E18">
        <v>0.1334231806</v>
      </c>
      <c r="F18">
        <v>0.4607349375</v>
      </c>
      <c r="G18">
        <v>0.54088586029999997</v>
      </c>
      <c r="H18">
        <v>0.43415407569999998</v>
      </c>
      <c r="I18">
        <v>6.7000000000000004E-2</v>
      </c>
      <c r="J18">
        <v>714</v>
      </c>
      <c r="K18">
        <v>10722</v>
      </c>
      <c r="L18">
        <v>2547</v>
      </c>
      <c r="M18">
        <v>4</v>
      </c>
    </row>
    <row r="19" spans="1:13" x14ac:dyDescent="0.3">
      <c r="A19">
        <v>112</v>
      </c>
      <c r="B19" t="s">
        <v>894</v>
      </c>
      <c r="C19">
        <v>0.34438193709999998</v>
      </c>
      <c r="D19">
        <v>0.50631136040000002</v>
      </c>
      <c r="E19">
        <v>8.4905660399999999E-2</v>
      </c>
      <c r="F19">
        <v>0.52075414320000002</v>
      </c>
      <c r="G19">
        <v>0.63519999999999999</v>
      </c>
      <c r="H19">
        <v>0.57473012010000002</v>
      </c>
      <c r="I19">
        <v>6.5000000000000002E-2</v>
      </c>
      <c r="J19">
        <v>428</v>
      </c>
      <c r="K19">
        <v>6577</v>
      </c>
      <c r="L19">
        <v>3614</v>
      </c>
      <c r="M19">
        <v>2</v>
      </c>
    </row>
    <row r="20" spans="1:13" x14ac:dyDescent="0.3">
      <c r="A20">
        <v>34</v>
      </c>
      <c r="B20" t="s">
        <v>831</v>
      </c>
      <c r="C20">
        <v>0.34366534370000001</v>
      </c>
      <c r="D20">
        <v>0.26521239949999997</v>
      </c>
      <c r="E20">
        <v>9.4339622600000006E-2</v>
      </c>
      <c r="F20">
        <v>0.5052605053</v>
      </c>
      <c r="G20">
        <v>0.45417633410000002</v>
      </c>
      <c r="H20">
        <v>0.34177534180000002</v>
      </c>
      <c r="I20">
        <v>6.2E-2</v>
      </c>
      <c r="J20">
        <v>988</v>
      </c>
      <c r="K20">
        <v>15873</v>
      </c>
      <c r="L20">
        <v>3377</v>
      </c>
      <c r="M20">
        <v>5</v>
      </c>
    </row>
    <row r="21" spans="1:13" x14ac:dyDescent="0.3">
      <c r="A21">
        <v>36</v>
      </c>
      <c r="B21" t="s">
        <v>791</v>
      </c>
      <c r="C21">
        <v>0.34996433220000001</v>
      </c>
      <c r="D21">
        <v>0.26864564010000003</v>
      </c>
      <c r="E21">
        <v>0.1021205357</v>
      </c>
      <c r="F21">
        <v>0.65817632500000001</v>
      </c>
      <c r="G21">
        <v>0.50221149980000002</v>
      </c>
      <c r="H21">
        <v>0.57970710420000005</v>
      </c>
      <c r="I21">
        <v>6.0999999999999999E-2</v>
      </c>
      <c r="J21">
        <v>1453</v>
      </c>
      <c r="K21">
        <v>23831</v>
      </c>
      <c r="L21">
        <v>5070</v>
      </c>
      <c r="M21">
        <v>5</v>
      </c>
    </row>
    <row r="22" spans="1:13" x14ac:dyDescent="0.3">
      <c r="A22">
        <v>5</v>
      </c>
      <c r="B22" t="s">
        <v>803</v>
      </c>
      <c r="C22">
        <v>0.3394670051</v>
      </c>
      <c r="D22">
        <v>0.4964467005</v>
      </c>
      <c r="E22">
        <v>0.15527950309999999</v>
      </c>
      <c r="F22">
        <v>0.50021150589999996</v>
      </c>
      <c r="G22">
        <v>0.64401294499999995</v>
      </c>
      <c r="H22">
        <v>0.67417512690000003</v>
      </c>
      <c r="I22">
        <v>0.06</v>
      </c>
      <c r="J22">
        <v>565</v>
      </c>
      <c r="K22">
        <v>9456</v>
      </c>
      <c r="L22">
        <v>3306</v>
      </c>
      <c r="M22">
        <v>3</v>
      </c>
    </row>
    <row r="23" spans="1:13" x14ac:dyDescent="0.3">
      <c r="A23">
        <v>44</v>
      </c>
      <c r="B23" t="s">
        <v>839</v>
      </c>
      <c r="C23">
        <v>0.30684356909999999</v>
      </c>
      <c r="D23">
        <v>0.39168110919999999</v>
      </c>
      <c r="E23">
        <v>0.15453384419999999</v>
      </c>
      <c r="F23">
        <v>0.63967537500000005</v>
      </c>
      <c r="G23">
        <v>0.56710393540000004</v>
      </c>
      <c r="H23">
        <v>0.7853462819</v>
      </c>
      <c r="I23">
        <v>0.06</v>
      </c>
      <c r="J23">
        <v>1319</v>
      </c>
      <c r="K23">
        <v>21933</v>
      </c>
      <c r="L23">
        <v>9026</v>
      </c>
      <c r="M23">
        <v>2</v>
      </c>
    </row>
    <row r="24" spans="1:13" x14ac:dyDescent="0.3">
      <c r="A24">
        <v>6</v>
      </c>
      <c r="B24" t="s">
        <v>804</v>
      </c>
      <c r="C24">
        <v>0.31681818179999999</v>
      </c>
      <c r="D24">
        <v>0.44019784169999998</v>
      </c>
      <c r="E24">
        <v>0.14258188820000001</v>
      </c>
      <c r="F24">
        <v>0.51977272730000001</v>
      </c>
      <c r="G24">
        <v>0.58353628840000005</v>
      </c>
      <c r="H24">
        <v>0.59636363640000001</v>
      </c>
      <c r="I24">
        <v>0.06</v>
      </c>
      <c r="J24">
        <v>1326</v>
      </c>
      <c r="K24">
        <v>22000</v>
      </c>
      <c r="L24">
        <v>4356</v>
      </c>
      <c r="M24">
        <v>5</v>
      </c>
    </row>
    <row r="25" spans="1:13" x14ac:dyDescent="0.3">
      <c r="A25">
        <v>115</v>
      </c>
      <c r="B25" t="s">
        <v>897</v>
      </c>
      <c r="C25">
        <v>0.34723754870000001</v>
      </c>
      <c r="D25">
        <v>0.49637919679999998</v>
      </c>
      <c r="E25">
        <v>0.1013513514</v>
      </c>
      <c r="F25">
        <v>0.54660487020000004</v>
      </c>
      <c r="G25">
        <v>0.67052860250000001</v>
      </c>
      <c r="H25">
        <v>0.66320900459999998</v>
      </c>
      <c r="I25">
        <v>0.06</v>
      </c>
      <c r="J25">
        <v>815</v>
      </c>
      <c r="K25">
        <v>13593</v>
      </c>
      <c r="L25">
        <v>6442</v>
      </c>
      <c r="M25">
        <v>2</v>
      </c>
    </row>
    <row r="26" spans="1:13" x14ac:dyDescent="0.3">
      <c r="A26">
        <v>126</v>
      </c>
      <c r="B26" t="s">
        <v>908</v>
      </c>
      <c r="C26">
        <v>0.35495740510000001</v>
      </c>
      <c r="D26">
        <v>0.39819168170000002</v>
      </c>
      <c r="E26">
        <v>0.13553530750000001</v>
      </c>
      <c r="F26">
        <v>0.5867295924</v>
      </c>
      <c r="G26">
        <v>0.59246171969999994</v>
      </c>
      <c r="H26">
        <v>0.75770907489999995</v>
      </c>
      <c r="I26">
        <v>5.8999999999999997E-2</v>
      </c>
      <c r="J26">
        <v>1484</v>
      </c>
      <c r="K26">
        <v>25003</v>
      </c>
      <c r="L26">
        <v>4146</v>
      </c>
      <c r="M26">
        <v>6</v>
      </c>
    </row>
    <row r="27" spans="1:13" x14ac:dyDescent="0.3">
      <c r="A27">
        <v>30</v>
      </c>
      <c r="B27" t="s">
        <v>827</v>
      </c>
      <c r="C27">
        <v>0.33902123109999999</v>
      </c>
      <c r="D27">
        <v>0.51003602680000004</v>
      </c>
      <c r="E27">
        <v>0.1202775636</v>
      </c>
      <c r="F27">
        <v>0.54823449909999999</v>
      </c>
      <c r="G27">
        <v>0.66556836900000005</v>
      </c>
      <c r="H27">
        <v>0.6546713972</v>
      </c>
      <c r="I27">
        <v>5.8999999999999997E-2</v>
      </c>
      <c r="J27">
        <v>1048</v>
      </c>
      <c r="K27">
        <v>17757</v>
      </c>
      <c r="L27">
        <v>5045</v>
      </c>
      <c r="M27">
        <v>4</v>
      </c>
    </row>
    <row r="28" spans="1:13" x14ac:dyDescent="0.3">
      <c r="A28">
        <v>132</v>
      </c>
      <c r="B28" t="s">
        <v>913</v>
      </c>
      <c r="C28">
        <v>0.33383568530000002</v>
      </c>
      <c r="D28">
        <v>0.4399658776</v>
      </c>
      <c r="E28">
        <v>0.2189128816</v>
      </c>
      <c r="F28">
        <v>0.61492441890000005</v>
      </c>
      <c r="G28">
        <v>0.63566936210000002</v>
      </c>
      <c r="H28">
        <v>0.89464310179999995</v>
      </c>
      <c r="I28">
        <v>5.5E-2</v>
      </c>
      <c r="J28">
        <v>2396</v>
      </c>
      <c r="K28">
        <v>43794</v>
      </c>
      <c r="L28">
        <v>4948</v>
      </c>
      <c r="M28">
        <v>9</v>
      </c>
    </row>
    <row r="29" spans="1:13" x14ac:dyDescent="0.3">
      <c r="A29">
        <v>137</v>
      </c>
      <c r="B29" t="s">
        <v>918</v>
      </c>
      <c r="C29">
        <v>0.3152285688</v>
      </c>
      <c r="D29">
        <v>0.4112199466</v>
      </c>
      <c r="E29">
        <v>0.15044727569999999</v>
      </c>
      <c r="F29">
        <v>0.564176872</v>
      </c>
      <c r="G29">
        <v>0.59868943610000003</v>
      </c>
      <c r="H29">
        <v>0.75740861920000002</v>
      </c>
      <c r="I29">
        <v>5.5E-2</v>
      </c>
      <c r="J29">
        <v>2941</v>
      </c>
      <c r="K29">
        <v>53485</v>
      </c>
      <c r="L29">
        <v>4345</v>
      </c>
      <c r="M29">
        <v>12</v>
      </c>
    </row>
    <row r="30" spans="1:13" x14ac:dyDescent="0.3">
      <c r="A30">
        <v>134</v>
      </c>
      <c r="B30" t="s">
        <v>915</v>
      </c>
      <c r="C30">
        <v>0.34976788860000002</v>
      </c>
      <c r="D30">
        <v>0.3396369138</v>
      </c>
      <c r="E30">
        <v>0.2297297297</v>
      </c>
      <c r="F30">
        <v>0.56146950539999996</v>
      </c>
      <c r="G30">
        <v>0.4845980466</v>
      </c>
      <c r="H30">
        <v>0.74195613890000001</v>
      </c>
      <c r="I30">
        <v>5.3999999999999999E-2</v>
      </c>
      <c r="J30">
        <v>674</v>
      </c>
      <c r="K30">
        <v>12494</v>
      </c>
      <c r="L30">
        <v>2403</v>
      </c>
      <c r="M30">
        <v>5</v>
      </c>
    </row>
    <row r="31" spans="1:13" x14ac:dyDescent="0.3">
      <c r="A31">
        <v>138</v>
      </c>
      <c r="B31" t="s">
        <v>919</v>
      </c>
      <c r="C31">
        <v>0.3339041096</v>
      </c>
      <c r="D31">
        <v>0.42695214110000002</v>
      </c>
      <c r="E31">
        <v>0.13581806699999999</v>
      </c>
      <c r="F31">
        <v>0.57099578500000003</v>
      </c>
      <c r="G31">
        <v>0.63423760520000005</v>
      </c>
      <c r="H31">
        <v>0.76330347730000003</v>
      </c>
      <c r="I31">
        <v>5.3999999999999999E-2</v>
      </c>
      <c r="J31">
        <v>1223</v>
      </c>
      <c r="K31">
        <v>22776</v>
      </c>
      <c r="L31">
        <v>7051</v>
      </c>
      <c r="M31">
        <v>3</v>
      </c>
    </row>
    <row r="32" spans="1:13" x14ac:dyDescent="0.3">
      <c r="A32">
        <v>4</v>
      </c>
      <c r="B32" t="s">
        <v>802</v>
      </c>
      <c r="C32">
        <v>0.35853357390000001</v>
      </c>
      <c r="D32">
        <v>0.43961772370000002</v>
      </c>
      <c r="E32">
        <v>0.1170351105</v>
      </c>
      <c r="F32">
        <v>0.47202963240000001</v>
      </c>
      <c r="G32">
        <v>0.58667883210000005</v>
      </c>
      <c r="H32">
        <v>0.50954506600000005</v>
      </c>
      <c r="I32">
        <v>5.3999999999999999E-2</v>
      </c>
      <c r="J32">
        <v>572</v>
      </c>
      <c r="K32">
        <v>10529</v>
      </c>
      <c r="L32">
        <v>4229</v>
      </c>
      <c r="M32">
        <v>2</v>
      </c>
    </row>
    <row r="33" spans="1:13" x14ac:dyDescent="0.3">
      <c r="A33">
        <v>131</v>
      </c>
      <c r="B33" t="s">
        <v>912</v>
      </c>
      <c r="C33">
        <v>0.35089039919999998</v>
      </c>
      <c r="D33">
        <v>0.38956383189999999</v>
      </c>
      <c r="E33">
        <v>0.23674383869999999</v>
      </c>
      <c r="F33">
        <v>0.55036992429999998</v>
      </c>
      <c r="G33">
        <v>0.53377967130000004</v>
      </c>
      <c r="H33">
        <v>0.80243461800000004</v>
      </c>
      <c r="I33">
        <v>5.2999999999999999E-2</v>
      </c>
      <c r="J33">
        <v>2479</v>
      </c>
      <c r="K33">
        <v>46496</v>
      </c>
      <c r="L33">
        <v>1260</v>
      </c>
      <c r="M33">
        <v>37</v>
      </c>
    </row>
    <row r="34" spans="1:13" x14ac:dyDescent="0.3">
      <c r="A34">
        <v>111</v>
      </c>
      <c r="B34" t="s">
        <v>789</v>
      </c>
      <c r="C34">
        <v>0.34950103389999998</v>
      </c>
      <c r="D34">
        <v>0.51337115069999995</v>
      </c>
      <c r="E34">
        <v>9.2163355399999994E-2</v>
      </c>
      <c r="F34">
        <v>0.49559471370000002</v>
      </c>
      <c r="G34">
        <v>0.6223807401</v>
      </c>
      <c r="H34">
        <v>0.459408433</v>
      </c>
      <c r="I34">
        <v>5.2999999999999999E-2</v>
      </c>
      <c r="J34">
        <v>1174</v>
      </c>
      <c r="K34">
        <v>22246</v>
      </c>
      <c r="L34">
        <v>4414</v>
      </c>
      <c r="M34">
        <v>5</v>
      </c>
    </row>
    <row r="35" spans="1:13" x14ac:dyDescent="0.3">
      <c r="A35">
        <v>135</v>
      </c>
      <c r="B35" t="s">
        <v>916</v>
      </c>
      <c r="C35">
        <v>0.32798625040000001</v>
      </c>
      <c r="D35">
        <v>0.38730853389999997</v>
      </c>
      <c r="E35">
        <v>0.1556122449</v>
      </c>
      <c r="F35">
        <v>0.54368375820000003</v>
      </c>
      <c r="G35">
        <v>0.60616438360000002</v>
      </c>
      <c r="H35">
        <v>0.73617874530000005</v>
      </c>
      <c r="I35">
        <v>5.0999999999999997E-2</v>
      </c>
      <c r="J35">
        <v>889</v>
      </c>
      <c r="K35">
        <v>17455</v>
      </c>
      <c r="L35">
        <v>3041</v>
      </c>
      <c r="M35">
        <v>6</v>
      </c>
    </row>
    <row r="36" spans="1:13" x14ac:dyDescent="0.3">
      <c r="A36">
        <v>127</v>
      </c>
      <c r="B36" t="s">
        <v>909</v>
      </c>
      <c r="C36">
        <v>0.31358477969999998</v>
      </c>
      <c r="D36">
        <v>0.393723714</v>
      </c>
      <c r="E36">
        <v>0.1361524164</v>
      </c>
      <c r="F36">
        <v>0.52953938580000004</v>
      </c>
      <c r="G36">
        <v>0.54660126139999998</v>
      </c>
      <c r="H36">
        <v>0.70243658210000004</v>
      </c>
      <c r="I36">
        <v>5.0999999999999997E-2</v>
      </c>
      <c r="J36">
        <v>1537</v>
      </c>
      <c r="K36">
        <v>29960</v>
      </c>
      <c r="L36">
        <v>4011</v>
      </c>
      <c r="M36">
        <v>7</v>
      </c>
    </row>
    <row r="37" spans="1:13" x14ac:dyDescent="0.3">
      <c r="A37">
        <v>120</v>
      </c>
      <c r="B37" t="s">
        <v>902</v>
      </c>
      <c r="C37">
        <v>0.3553957901</v>
      </c>
      <c r="D37">
        <v>0.36333444040000001</v>
      </c>
      <c r="E37">
        <v>0.12925905900000001</v>
      </c>
      <c r="F37">
        <v>0.48602875779999999</v>
      </c>
      <c r="G37">
        <v>0.55265938709999995</v>
      </c>
      <c r="H37">
        <v>0.59683516160000005</v>
      </c>
      <c r="I37">
        <v>5.0999999999999997E-2</v>
      </c>
      <c r="J37">
        <v>1364</v>
      </c>
      <c r="K37">
        <v>26984</v>
      </c>
      <c r="L37">
        <v>3632</v>
      </c>
      <c r="M37">
        <v>7</v>
      </c>
    </row>
    <row r="38" spans="1:13" x14ac:dyDescent="0.3">
      <c r="A38">
        <v>13</v>
      </c>
      <c r="B38" t="s">
        <v>810</v>
      </c>
      <c r="C38">
        <v>0.34436191760000001</v>
      </c>
      <c r="D38">
        <v>0.34743202420000002</v>
      </c>
      <c r="E38">
        <v>8.1788440599999998E-2</v>
      </c>
      <c r="F38">
        <v>0.49037812289999999</v>
      </c>
      <c r="G38">
        <v>0.53193146420000004</v>
      </c>
      <c r="H38">
        <v>0.38192099930000001</v>
      </c>
      <c r="I38">
        <v>0.05</v>
      </c>
      <c r="J38">
        <v>588</v>
      </c>
      <c r="K38">
        <v>11848</v>
      </c>
      <c r="L38">
        <v>6582</v>
      </c>
      <c r="M38">
        <v>2</v>
      </c>
    </row>
    <row r="39" spans="1:13" x14ac:dyDescent="0.3">
      <c r="A39">
        <v>109</v>
      </c>
      <c r="B39" t="s">
        <v>893</v>
      </c>
      <c r="C39">
        <v>0.36263184329999998</v>
      </c>
      <c r="D39">
        <v>0.52573839659999999</v>
      </c>
      <c r="E39">
        <v>0.1005434783</v>
      </c>
      <c r="F39">
        <v>0.53088900049999999</v>
      </c>
      <c r="G39">
        <v>0.64324324320000004</v>
      </c>
      <c r="H39">
        <v>0.36012054240000002</v>
      </c>
      <c r="I39">
        <v>4.9000000000000002E-2</v>
      </c>
      <c r="J39">
        <v>489</v>
      </c>
      <c r="K39">
        <v>9955</v>
      </c>
      <c r="L39">
        <v>6464</v>
      </c>
      <c r="M39">
        <v>2</v>
      </c>
    </row>
    <row r="40" spans="1:13" x14ac:dyDescent="0.3">
      <c r="A40">
        <v>43</v>
      </c>
      <c r="B40" t="s">
        <v>838</v>
      </c>
      <c r="C40">
        <v>0.33723586519999998</v>
      </c>
      <c r="D40">
        <v>0.35434322029999998</v>
      </c>
      <c r="E40">
        <v>7.5573549300000001E-2</v>
      </c>
      <c r="F40">
        <v>0.52427184469999999</v>
      </c>
      <c r="G40">
        <v>0.51682134570000005</v>
      </c>
      <c r="H40">
        <v>0.57995431180000001</v>
      </c>
      <c r="I40">
        <v>4.9000000000000002E-2</v>
      </c>
      <c r="J40">
        <v>855</v>
      </c>
      <c r="K40">
        <v>17510</v>
      </c>
      <c r="L40">
        <v>3710</v>
      </c>
      <c r="M40">
        <v>5</v>
      </c>
    </row>
    <row r="41" spans="1:13" x14ac:dyDescent="0.3">
      <c r="A41">
        <v>53</v>
      </c>
      <c r="B41" t="s">
        <v>795</v>
      </c>
      <c r="C41">
        <v>0.26935063279999999</v>
      </c>
      <c r="D41">
        <v>0.1962864721</v>
      </c>
      <c r="E41">
        <v>7.9402515699999995E-2</v>
      </c>
      <c r="F41">
        <v>0.60548241430000005</v>
      </c>
      <c r="G41">
        <v>0.43056362580000002</v>
      </c>
      <c r="H41">
        <v>0.76607517650000001</v>
      </c>
      <c r="I41">
        <v>4.8000000000000001E-2</v>
      </c>
      <c r="J41">
        <v>758</v>
      </c>
      <c r="K41">
        <v>15723</v>
      </c>
      <c r="L41">
        <v>6047</v>
      </c>
      <c r="M41">
        <v>3</v>
      </c>
    </row>
    <row r="42" spans="1:13" x14ac:dyDescent="0.3">
      <c r="A42">
        <v>8</v>
      </c>
      <c r="B42" t="s">
        <v>806</v>
      </c>
      <c r="C42">
        <v>0.3301972963</v>
      </c>
      <c r="D42">
        <v>0.3267045455</v>
      </c>
      <c r="E42">
        <v>7.7388149899999994E-2</v>
      </c>
      <c r="F42">
        <v>0.42427840700000002</v>
      </c>
      <c r="G42">
        <v>0.50146627570000002</v>
      </c>
      <c r="H42">
        <v>0.25301424919999999</v>
      </c>
      <c r="I42">
        <v>4.8000000000000001E-2</v>
      </c>
      <c r="J42">
        <v>527</v>
      </c>
      <c r="K42">
        <v>10948</v>
      </c>
      <c r="L42">
        <v>3981</v>
      </c>
      <c r="M42">
        <v>3</v>
      </c>
    </row>
    <row r="43" spans="1:13" x14ac:dyDescent="0.3">
      <c r="A43">
        <v>74</v>
      </c>
      <c r="B43" t="s">
        <v>864</v>
      </c>
      <c r="C43">
        <v>0.3236637121</v>
      </c>
      <c r="D43">
        <v>0.28168438270000001</v>
      </c>
      <c r="E43">
        <v>3.8702928900000003E-2</v>
      </c>
      <c r="F43">
        <v>0.50953532099999999</v>
      </c>
      <c r="G43">
        <v>0.50530198250000002</v>
      </c>
      <c r="H43">
        <v>0.65968305130000005</v>
      </c>
      <c r="I43">
        <v>4.8000000000000001E-2</v>
      </c>
      <c r="J43">
        <v>899</v>
      </c>
      <c r="K43">
        <v>18615</v>
      </c>
      <c r="L43">
        <v>44321</v>
      </c>
      <c r="M43">
        <v>0</v>
      </c>
    </row>
    <row r="44" spans="1:13" x14ac:dyDescent="0.3">
      <c r="A44">
        <v>121</v>
      </c>
      <c r="B44" t="s">
        <v>903</v>
      </c>
      <c r="C44">
        <v>0.3336944745</v>
      </c>
      <c r="D44">
        <v>0.40485564299999999</v>
      </c>
      <c r="E44">
        <v>0.1248817408</v>
      </c>
      <c r="F44">
        <v>0.54315637409999995</v>
      </c>
      <c r="G44">
        <v>0.60975609760000005</v>
      </c>
      <c r="H44">
        <v>0.7403394727</v>
      </c>
      <c r="I44">
        <v>4.7E-2</v>
      </c>
      <c r="J44">
        <v>655</v>
      </c>
      <c r="K44">
        <v>13845</v>
      </c>
      <c r="L44">
        <v>7444</v>
      </c>
      <c r="M44">
        <v>2</v>
      </c>
    </row>
    <row r="45" spans="1:13" x14ac:dyDescent="0.3">
      <c r="A45">
        <v>91</v>
      </c>
      <c r="B45" t="s">
        <v>877</v>
      </c>
      <c r="C45">
        <v>0.34871147949999998</v>
      </c>
      <c r="D45">
        <v>0.5304282494</v>
      </c>
      <c r="E45">
        <v>0.10887573959999999</v>
      </c>
      <c r="F45">
        <v>0.48477203099999999</v>
      </c>
      <c r="G45">
        <v>0.57334450960000005</v>
      </c>
      <c r="H45">
        <v>0.38024869350000001</v>
      </c>
      <c r="I45">
        <v>4.7E-2</v>
      </c>
      <c r="J45">
        <v>518</v>
      </c>
      <c r="K45">
        <v>11098</v>
      </c>
      <c r="L45">
        <v>7601</v>
      </c>
      <c r="M45">
        <v>1</v>
      </c>
    </row>
    <row r="46" spans="1:13" x14ac:dyDescent="0.3">
      <c r="A46">
        <v>108</v>
      </c>
      <c r="B46" t="s">
        <v>892</v>
      </c>
      <c r="C46">
        <v>0.37209791679999998</v>
      </c>
      <c r="D46">
        <v>0.35618826260000003</v>
      </c>
      <c r="E46">
        <v>8.4494773499999995E-2</v>
      </c>
      <c r="F46">
        <v>0.60110822750000004</v>
      </c>
      <c r="G46">
        <v>0.54850299400000002</v>
      </c>
      <c r="H46">
        <v>0.455565687</v>
      </c>
      <c r="I46">
        <v>4.7E-2</v>
      </c>
      <c r="J46">
        <v>669</v>
      </c>
      <c r="K46">
        <v>14257</v>
      </c>
      <c r="L46">
        <v>7791</v>
      </c>
      <c r="M46">
        <v>2</v>
      </c>
    </row>
    <row r="47" spans="1:13" x14ac:dyDescent="0.3">
      <c r="A47">
        <v>110</v>
      </c>
      <c r="B47" t="s">
        <v>788</v>
      </c>
      <c r="C47">
        <v>0.35313799959999997</v>
      </c>
      <c r="D47">
        <v>0.60465116279999997</v>
      </c>
      <c r="E47">
        <v>0.1136363636</v>
      </c>
      <c r="F47">
        <v>0.55977572799999997</v>
      </c>
      <c r="G47">
        <v>0.64747564219999998</v>
      </c>
      <c r="H47">
        <v>0.42503165129999998</v>
      </c>
      <c r="I47">
        <v>4.5999999999999999E-2</v>
      </c>
      <c r="J47">
        <v>504</v>
      </c>
      <c r="K47">
        <v>11058</v>
      </c>
      <c r="L47">
        <v>6467</v>
      </c>
      <c r="M47">
        <v>2</v>
      </c>
    </row>
    <row r="48" spans="1:13" x14ac:dyDescent="0.3">
      <c r="A48">
        <v>124</v>
      </c>
      <c r="B48" t="s">
        <v>906</v>
      </c>
      <c r="C48">
        <v>0.37055422529999998</v>
      </c>
      <c r="D48">
        <v>0.42319749220000002</v>
      </c>
      <c r="E48">
        <v>0.1187214612</v>
      </c>
      <c r="F48">
        <v>0.55218127660000005</v>
      </c>
      <c r="G48">
        <v>0.60047003529999998</v>
      </c>
      <c r="H48">
        <v>0.69438766569999999</v>
      </c>
      <c r="I48">
        <v>4.4999999999999998E-2</v>
      </c>
      <c r="J48">
        <v>773</v>
      </c>
      <c r="K48">
        <v>17123</v>
      </c>
      <c r="L48">
        <v>4770</v>
      </c>
      <c r="M48">
        <v>4</v>
      </c>
    </row>
    <row r="49" spans="1:13" x14ac:dyDescent="0.3">
      <c r="A49">
        <v>28</v>
      </c>
      <c r="B49" t="s">
        <v>825</v>
      </c>
      <c r="C49">
        <v>0.30831908260000002</v>
      </c>
      <c r="D49">
        <v>0.52492046660000002</v>
      </c>
      <c r="E49">
        <v>0.11095890410000001</v>
      </c>
      <c r="F49">
        <v>0.51352982599999997</v>
      </c>
      <c r="G49">
        <v>0.63536585369999998</v>
      </c>
      <c r="H49">
        <v>0.58293934209999998</v>
      </c>
      <c r="I49">
        <v>4.4999999999999998E-2</v>
      </c>
      <c r="J49">
        <v>451</v>
      </c>
      <c r="K49">
        <v>9941</v>
      </c>
      <c r="L49">
        <v>4734</v>
      </c>
      <c r="M49">
        <v>2</v>
      </c>
    </row>
    <row r="50" spans="1:13" x14ac:dyDescent="0.3">
      <c r="A50">
        <v>85</v>
      </c>
      <c r="B50" t="s">
        <v>871</v>
      </c>
      <c r="C50">
        <v>0.32427113369999999</v>
      </c>
      <c r="D50">
        <v>0.3460729313</v>
      </c>
      <c r="E50">
        <v>3.0728709399999998E-2</v>
      </c>
      <c r="F50">
        <v>0.4082566708</v>
      </c>
      <c r="G50">
        <v>0.4998096688</v>
      </c>
      <c r="H50">
        <v>0.45402535589999998</v>
      </c>
      <c r="I50">
        <v>4.2999999999999997E-2</v>
      </c>
      <c r="J50">
        <v>944</v>
      </c>
      <c r="K50">
        <v>21849</v>
      </c>
      <c r="L50">
        <v>9583</v>
      </c>
      <c r="M50">
        <v>2</v>
      </c>
    </row>
    <row r="51" spans="1:13" x14ac:dyDescent="0.3">
      <c r="A51">
        <v>119</v>
      </c>
      <c r="B51" t="s">
        <v>901</v>
      </c>
      <c r="C51">
        <v>0.35963749690000002</v>
      </c>
      <c r="D51">
        <v>0.39090909089999998</v>
      </c>
      <c r="E51">
        <v>0.1256181998</v>
      </c>
      <c r="F51">
        <v>0.49790450260000002</v>
      </c>
      <c r="G51">
        <v>0.5463737796</v>
      </c>
      <c r="H51">
        <v>0.54751585059999996</v>
      </c>
      <c r="I51">
        <v>4.2000000000000003E-2</v>
      </c>
      <c r="J51">
        <v>1164</v>
      </c>
      <c r="K51">
        <v>27917</v>
      </c>
      <c r="L51">
        <v>2724</v>
      </c>
      <c r="M51">
        <v>10</v>
      </c>
    </row>
    <row r="52" spans="1:13" x14ac:dyDescent="0.3">
      <c r="A52">
        <v>136</v>
      </c>
      <c r="B52" t="s">
        <v>917</v>
      </c>
      <c r="C52">
        <v>0.3532053154</v>
      </c>
      <c r="D52">
        <v>0.42024013719999997</v>
      </c>
      <c r="E52">
        <v>0.1321982974</v>
      </c>
      <c r="F52">
        <v>0.48700350469999998</v>
      </c>
      <c r="G52">
        <v>0.58053435109999996</v>
      </c>
      <c r="H52">
        <v>0.62280957940000004</v>
      </c>
      <c r="I52">
        <v>0.04</v>
      </c>
      <c r="J52">
        <v>1106</v>
      </c>
      <c r="K52">
        <v>27392</v>
      </c>
      <c r="L52">
        <v>2856</v>
      </c>
      <c r="M52">
        <v>10</v>
      </c>
    </row>
    <row r="53" spans="1:13" x14ac:dyDescent="0.3">
      <c r="A53">
        <v>7</v>
      </c>
      <c r="B53" t="s">
        <v>805</v>
      </c>
      <c r="C53">
        <v>0.32880483840000002</v>
      </c>
      <c r="D53">
        <v>0.35164340389999998</v>
      </c>
      <c r="E53">
        <v>9.8707403099999994E-2</v>
      </c>
      <c r="F53">
        <v>0.45247337059999998</v>
      </c>
      <c r="G53">
        <v>0.4935602576</v>
      </c>
      <c r="H53">
        <v>0.40124571219999999</v>
      </c>
      <c r="I53">
        <v>0.04</v>
      </c>
      <c r="J53">
        <v>879</v>
      </c>
      <c r="K53">
        <v>22156</v>
      </c>
      <c r="L53">
        <v>4007</v>
      </c>
      <c r="M53">
        <v>6</v>
      </c>
    </row>
    <row r="54" spans="1:13" x14ac:dyDescent="0.3">
      <c r="A54">
        <v>61</v>
      </c>
      <c r="B54" t="s">
        <v>851</v>
      </c>
      <c r="C54">
        <v>0.33316329779999998</v>
      </c>
      <c r="D54">
        <v>0.30954935620000001</v>
      </c>
      <c r="E54">
        <v>7.9744816600000004E-2</v>
      </c>
      <c r="F54">
        <v>0.55569725179999996</v>
      </c>
      <c r="G54">
        <v>0.54379332069999997</v>
      </c>
      <c r="H54">
        <v>0.66058789770000004</v>
      </c>
      <c r="I54">
        <v>0.04</v>
      </c>
      <c r="J54">
        <v>623</v>
      </c>
      <c r="K54">
        <v>15683</v>
      </c>
      <c r="L54">
        <v>15528</v>
      </c>
      <c r="M54">
        <v>1</v>
      </c>
    </row>
    <row r="55" spans="1:13" x14ac:dyDescent="0.3">
      <c r="A55">
        <v>107</v>
      </c>
      <c r="B55" t="s">
        <v>891</v>
      </c>
      <c r="C55">
        <v>0.34347006130000002</v>
      </c>
      <c r="D55">
        <v>0.3626556017</v>
      </c>
      <c r="E55">
        <v>7.0276497699999996E-2</v>
      </c>
      <c r="F55">
        <v>0.46888260250000002</v>
      </c>
      <c r="G55">
        <v>0.48315565030000002</v>
      </c>
      <c r="H55">
        <v>0.42644978779999998</v>
      </c>
      <c r="I55">
        <v>3.6999999999999998E-2</v>
      </c>
      <c r="J55">
        <v>782</v>
      </c>
      <c r="K55">
        <v>21210</v>
      </c>
      <c r="L55">
        <v>9511</v>
      </c>
      <c r="M55">
        <v>2</v>
      </c>
    </row>
    <row r="56" spans="1:13" x14ac:dyDescent="0.3">
      <c r="A56">
        <v>14</v>
      </c>
      <c r="B56" t="s">
        <v>811</v>
      </c>
      <c r="C56">
        <v>0.328897987</v>
      </c>
      <c r="D56">
        <v>0.2456342353</v>
      </c>
      <c r="E56">
        <v>5.6677018599999997E-2</v>
      </c>
      <c r="F56">
        <v>0.44512680539999999</v>
      </c>
      <c r="G56">
        <v>0.42820962400000001</v>
      </c>
      <c r="H56">
        <v>0.36563175250000002</v>
      </c>
      <c r="I56">
        <v>3.6999999999999998E-2</v>
      </c>
      <c r="J56">
        <v>1624</v>
      </c>
      <c r="K56">
        <v>43965</v>
      </c>
      <c r="L56">
        <v>2712</v>
      </c>
      <c r="M56">
        <v>16</v>
      </c>
    </row>
    <row r="57" spans="1:13" x14ac:dyDescent="0.3">
      <c r="A57" s="20">
        <v>73</v>
      </c>
      <c r="B57" s="20" t="s">
        <v>863</v>
      </c>
      <c r="C57" s="20">
        <v>0.35526187460000003</v>
      </c>
      <c r="D57" s="20">
        <v>0.24208566109999999</v>
      </c>
      <c r="E57" s="20">
        <v>1.7741237600000001E-2</v>
      </c>
      <c r="F57" s="20">
        <v>0.31551740950000001</v>
      </c>
      <c r="G57" s="20">
        <v>0.3379310345</v>
      </c>
      <c r="H57" s="20">
        <v>0.38305861699999999</v>
      </c>
      <c r="I57" s="20">
        <v>3.6999999999999998E-2</v>
      </c>
      <c r="J57" s="20">
        <v>752</v>
      </c>
      <c r="K57" s="20">
        <v>20506</v>
      </c>
      <c r="L57" s="20">
        <v>14753</v>
      </c>
      <c r="M57" s="20">
        <v>1</v>
      </c>
    </row>
    <row r="58" spans="1:13" x14ac:dyDescent="0.3">
      <c r="A58">
        <v>116</v>
      </c>
      <c r="B58" t="s">
        <v>898</v>
      </c>
      <c r="C58">
        <v>0.35190675380000003</v>
      </c>
      <c r="D58">
        <v>0.45370370370000002</v>
      </c>
      <c r="E58">
        <v>0.16890595010000001</v>
      </c>
      <c r="F58">
        <v>0.70868699999999996</v>
      </c>
      <c r="G58">
        <v>0.5532396919</v>
      </c>
      <c r="H58">
        <v>0.89651951429999999</v>
      </c>
      <c r="I58">
        <v>3.5999999999999997E-2</v>
      </c>
      <c r="J58">
        <v>887</v>
      </c>
      <c r="K58">
        <v>24623</v>
      </c>
      <c r="L58">
        <v>5436</v>
      </c>
      <c r="M58">
        <v>5</v>
      </c>
    </row>
    <row r="59" spans="1:13" x14ac:dyDescent="0.3">
      <c r="A59">
        <v>117</v>
      </c>
      <c r="B59" t="s">
        <v>899</v>
      </c>
      <c r="C59">
        <v>0.34778260179999998</v>
      </c>
      <c r="D59">
        <v>0.4059939629</v>
      </c>
      <c r="E59">
        <v>0.14366478220000001</v>
      </c>
      <c r="F59">
        <v>0.64385243110000001</v>
      </c>
      <c r="G59">
        <v>0.58169780090000001</v>
      </c>
      <c r="H59">
        <v>0.7629622895</v>
      </c>
      <c r="I59">
        <v>3.5999999999999997E-2</v>
      </c>
      <c r="J59">
        <v>1582</v>
      </c>
      <c r="K59">
        <v>43993</v>
      </c>
      <c r="L59">
        <v>6144</v>
      </c>
      <c r="M59">
        <v>7</v>
      </c>
    </row>
    <row r="60" spans="1:13" x14ac:dyDescent="0.3">
      <c r="A60">
        <v>39</v>
      </c>
      <c r="B60" t="s">
        <v>834</v>
      </c>
      <c r="C60">
        <v>0.35074883800000001</v>
      </c>
      <c r="D60">
        <v>0.17253521129999999</v>
      </c>
      <c r="E60">
        <v>0.12891986059999999</v>
      </c>
      <c r="F60">
        <v>0.29329488720000002</v>
      </c>
      <c r="G60">
        <v>0.33333333329999998</v>
      </c>
      <c r="H60">
        <v>0.2085126528</v>
      </c>
      <c r="I60">
        <v>3.5000000000000003E-2</v>
      </c>
      <c r="J60">
        <v>807</v>
      </c>
      <c r="K60">
        <v>23236</v>
      </c>
      <c r="L60">
        <v>4209</v>
      </c>
      <c r="M60">
        <v>6</v>
      </c>
    </row>
    <row r="61" spans="1:13" x14ac:dyDescent="0.3">
      <c r="A61">
        <v>123</v>
      </c>
      <c r="B61" t="s">
        <v>905</v>
      </c>
      <c r="C61">
        <v>0.38531534360000003</v>
      </c>
      <c r="D61">
        <v>0.3541912633</v>
      </c>
      <c r="E61">
        <v>0.10584250639999999</v>
      </c>
      <c r="F61">
        <v>0.36680263569999999</v>
      </c>
      <c r="G61">
        <v>0.46646341460000001</v>
      </c>
      <c r="H61">
        <v>0.4126137433</v>
      </c>
      <c r="I61">
        <v>3.5000000000000003E-2</v>
      </c>
      <c r="J61">
        <v>564</v>
      </c>
      <c r="K61">
        <v>15935</v>
      </c>
      <c r="L61">
        <v>2273</v>
      </c>
      <c r="M61">
        <v>7</v>
      </c>
    </row>
    <row r="62" spans="1:13" x14ac:dyDescent="0.3">
      <c r="A62">
        <v>118</v>
      </c>
      <c r="B62" t="s">
        <v>900</v>
      </c>
      <c r="C62">
        <v>0.33174233040000001</v>
      </c>
      <c r="D62">
        <v>0.35578279270000002</v>
      </c>
      <c r="E62">
        <v>0.11630218690000001</v>
      </c>
      <c r="F62">
        <v>0.60992494350000004</v>
      </c>
      <c r="G62">
        <v>0.51859024009999999</v>
      </c>
      <c r="H62">
        <v>0.74036289440000003</v>
      </c>
      <c r="I62">
        <v>3.4000000000000002E-2</v>
      </c>
      <c r="J62">
        <v>928</v>
      </c>
      <c r="K62">
        <v>27446</v>
      </c>
      <c r="L62">
        <v>5073</v>
      </c>
      <c r="M62">
        <v>5</v>
      </c>
    </row>
    <row r="63" spans="1:13" x14ac:dyDescent="0.3">
      <c r="A63">
        <v>140</v>
      </c>
      <c r="B63" t="s">
        <v>921</v>
      </c>
      <c r="C63">
        <v>0.3660381164</v>
      </c>
      <c r="D63">
        <v>0.28527607360000001</v>
      </c>
      <c r="E63">
        <v>7.1428571400000002E-2</v>
      </c>
      <c r="F63">
        <v>0.31612382779999998</v>
      </c>
      <c r="G63">
        <v>0.40100502510000002</v>
      </c>
      <c r="H63">
        <v>0.28990622160000001</v>
      </c>
      <c r="I63">
        <v>3.4000000000000002E-2</v>
      </c>
      <c r="J63">
        <v>340</v>
      </c>
      <c r="K63">
        <v>9917</v>
      </c>
      <c r="L63">
        <v>2673</v>
      </c>
      <c r="M63">
        <v>4</v>
      </c>
    </row>
    <row r="64" spans="1:13" x14ac:dyDescent="0.3">
      <c r="A64">
        <v>33</v>
      </c>
      <c r="B64" t="s">
        <v>830</v>
      </c>
      <c r="C64">
        <v>0.33632831470000002</v>
      </c>
      <c r="D64">
        <v>0.23717948720000001</v>
      </c>
      <c r="E64">
        <v>0.1014492754</v>
      </c>
      <c r="F64">
        <v>0.45440747939999998</v>
      </c>
      <c r="G64">
        <v>0.43989218330000002</v>
      </c>
      <c r="H64">
        <v>0.38368139870000001</v>
      </c>
      <c r="I64">
        <v>3.3000000000000002E-2</v>
      </c>
      <c r="J64">
        <v>545</v>
      </c>
      <c r="K64">
        <v>16472</v>
      </c>
      <c r="L64">
        <v>3979</v>
      </c>
      <c r="M64">
        <v>4</v>
      </c>
    </row>
    <row r="65" spans="1:13" x14ac:dyDescent="0.3">
      <c r="A65">
        <v>92</v>
      </c>
      <c r="B65" t="s">
        <v>786</v>
      </c>
      <c r="C65">
        <v>0.33821552399999999</v>
      </c>
      <c r="D65">
        <v>0.41111754490000002</v>
      </c>
      <c r="E65">
        <v>8.2877959900000006E-2</v>
      </c>
      <c r="F65">
        <v>0.43055260740000001</v>
      </c>
      <c r="G65">
        <v>0.49879663060000001</v>
      </c>
      <c r="H65">
        <v>0.24941625980000001</v>
      </c>
      <c r="I65">
        <v>3.3000000000000002E-2</v>
      </c>
      <c r="J65">
        <v>465</v>
      </c>
      <c r="K65">
        <v>14133</v>
      </c>
      <c r="L65">
        <v>7478</v>
      </c>
      <c r="M65">
        <v>2</v>
      </c>
    </row>
    <row r="66" spans="1:13" x14ac:dyDescent="0.3">
      <c r="A66">
        <v>72</v>
      </c>
      <c r="B66" t="s">
        <v>862</v>
      </c>
      <c r="C66">
        <v>0.31935573449999999</v>
      </c>
      <c r="D66">
        <v>0.37909992370000001</v>
      </c>
      <c r="E66">
        <v>7.7620967700000001E-2</v>
      </c>
      <c r="F66">
        <v>0.46376006660000002</v>
      </c>
      <c r="G66">
        <v>0.47526501770000001</v>
      </c>
      <c r="H66">
        <v>0.69054892160000003</v>
      </c>
      <c r="I66">
        <v>3.3000000000000002E-2</v>
      </c>
      <c r="J66">
        <v>352</v>
      </c>
      <c r="K66">
        <v>10803</v>
      </c>
      <c r="L66">
        <v>16880</v>
      </c>
      <c r="M66">
        <v>1</v>
      </c>
    </row>
    <row r="67" spans="1:13" x14ac:dyDescent="0.3">
      <c r="A67">
        <v>9</v>
      </c>
      <c r="B67" t="s">
        <v>807</v>
      </c>
      <c r="C67">
        <v>0.36594785969999999</v>
      </c>
      <c r="D67">
        <v>0.26252263129999998</v>
      </c>
      <c r="E67">
        <v>7.6677316300000006E-2</v>
      </c>
      <c r="F67">
        <v>0.3830061152</v>
      </c>
      <c r="G67">
        <v>0.43408551070000001</v>
      </c>
      <c r="H67">
        <v>0.20791760540000001</v>
      </c>
      <c r="I67">
        <v>3.3000000000000002E-2</v>
      </c>
      <c r="J67">
        <v>509</v>
      </c>
      <c r="K67">
        <v>15535</v>
      </c>
      <c r="L67">
        <v>2840</v>
      </c>
      <c r="M67">
        <v>5</v>
      </c>
    </row>
    <row r="68" spans="1:13" x14ac:dyDescent="0.3">
      <c r="A68">
        <v>122</v>
      </c>
      <c r="B68" t="s">
        <v>904</v>
      </c>
      <c r="C68">
        <v>0.40061011169999999</v>
      </c>
      <c r="D68">
        <v>0.35141603510000002</v>
      </c>
      <c r="E68">
        <v>6.5760869599999994E-2</v>
      </c>
      <c r="F68">
        <v>0.272531515</v>
      </c>
      <c r="G68">
        <v>0.43708333329999999</v>
      </c>
      <c r="H68">
        <v>0.2570544166</v>
      </c>
      <c r="I68">
        <v>3.3000000000000002E-2</v>
      </c>
      <c r="J68">
        <v>742</v>
      </c>
      <c r="K68">
        <v>22291</v>
      </c>
      <c r="L68">
        <v>3765</v>
      </c>
      <c r="M68">
        <v>6</v>
      </c>
    </row>
    <row r="69" spans="1:13" x14ac:dyDescent="0.3">
      <c r="A69">
        <v>133</v>
      </c>
      <c r="B69" t="s">
        <v>914</v>
      </c>
      <c r="C69">
        <v>0.36409220180000001</v>
      </c>
      <c r="D69">
        <v>0.24623115579999999</v>
      </c>
      <c r="E69">
        <v>0.1348571429</v>
      </c>
      <c r="F69">
        <v>0.37344708879999999</v>
      </c>
      <c r="G69">
        <v>0.40013917879999999</v>
      </c>
      <c r="H69">
        <v>0.43631192940000002</v>
      </c>
      <c r="I69">
        <v>3.2000000000000001E-2</v>
      </c>
      <c r="J69">
        <v>432</v>
      </c>
      <c r="K69">
        <v>13362</v>
      </c>
      <c r="L69">
        <v>2479</v>
      </c>
      <c r="M69">
        <v>5</v>
      </c>
    </row>
    <row r="70" spans="1:13" x14ac:dyDescent="0.3">
      <c r="A70">
        <v>71</v>
      </c>
      <c r="B70" t="s">
        <v>861</v>
      </c>
      <c r="C70">
        <v>0.39206444429999998</v>
      </c>
      <c r="D70">
        <v>0.2016689847</v>
      </c>
      <c r="E70">
        <v>1.47630148E-2</v>
      </c>
      <c r="F70">
        <v>0.32307824149999997</v>
      </c>
      <c r="G70">
        <v>0.34089347079999999</v>
      </c>
      <c r="H70">
        <v>0.27037449650000001</v>
      </c>
      <c r="I70">
        <v>3.2000000000000001E-2</v>
      </c>
      <c r="J70">
        <v>368</v>
      </c>
      <c r="K70">
        <v>11669</v>
      </c>
      <c r="L70">
        <v>8335</v>
      </c>
      <c r="M70">
        <v>1</v>
      </c>
    </row>
    <row r="71" spans="1:13" x14ac:dyDescent="0.3">
      <c r="A71">
        <v>129</v>
      </c>
      <c r="B71" t="s">
        <v>911</v>
      </c>
      <c r="C71">
        <v>0.35345034860000002</v>
      </c>
      <c r="D71">
        <v>0.4901326432</v>
      </c>
      <c r="E71">
        <v>0.1802739726</v>
      </c>
      <c r="F71">
        <v>0.68680658130000005</v>
      </c>
      <c r="G71">
        <v>0.58600793360000003</v>
      </c>
      <c r="H71">
        <v>0.90578092259999998</v>
      </c>
      <c r="I71">
        <v>3.1E-2</v>
      </c>
      <c r="J71">
        <v>907</v>
      </c>
      <c r="K71">
        <v>29113</v>
      </c>
      <c r="L71">
        <v>3929</v>
      </c>
      <c r="M71">
        <v>7</v>
      </c>
    </row>
    <row r="72" spans="1:13" x14ac:dyDescent="0.3">
      <c r="A72">
        <v>46</v>
      </c>
      <c r="B72" t="s">
        <v>840</v>
      </c>
      <c r="C72">
        <v>0.3543431534</v>
      </c>
      <c r="D72">
        <v>0.27186761230000001</v>
      </c>
      <c r="E72">
        <v>0.12771739130000001</v>
      </c>
      <c r="F72">
        <v>0.61670249079999995</v>
      </c>
      <c r="G72">
        <v>0.49292307689999998</v>
      </c>
      <c r="H72">
        <v>0.64009356429999997</v>
      </c>
      <c r="I72">
        <v>3.1E-2</v>
      </c>
      <c r="J72">
        <v>489</v>
      </c>
      <c r="K72">
        <v>15818</v>
      </c>
      <c r="L72">
        <v>5273</v>
      </c>
      <c r="M72">
        <v>3</v>
      </c>
    </row>
    <row r="73" spans="1:13" x14ac:dyDescent="0.3">
      <c r="A73">
        <v>128</v>
      </c>
      <c r="B73" t="s">
        <v>910</v>
      </c>
      <c r="C73">
        <v>0.34579281899999997</v>
      </c>
      <c r="D73">
        <v>0.4004559271</v>
      </c>
      <c r="E73">
        <v>0.1443488943</v>
      </c>
      <c r="F73">
        <v>0.63497074549999999</v>
      </c>
      <c r="G73">
        <v>0.55417185550000003</v>
      </c>
      <c r="H73">
        <v>0.84732920820000002</v>
      </c>
      <c r="I73">
        <v>0.03</v>
      </c>
      <c r="J73">
        <v>709</v>
      </c>
      <c r="K73">
        <v>23757</v>
      </c>
      <c r="L73">
        <v>3034</v>
      </c>
      <c r="M73">
        <v>8</v>
      </c>
    </row>
    <row r="74" spans="1:13" x14ac:dyDescent="0.3">
      <c r="A74">
        <v>102</v>
      </c>
      <c r="B74" t="s">
        <v>886</v>
      </c>
      <c r="C74">
        <v>0.35295955020000003</v>
      </c>
      <c r="D74">
        <v>0.1921182266</v>
      </c>
      <c r="E74">
        <v>7.9816513800000002E-2</v>
      </c>
      <c r="F74">
        <v>0.38848977039999999</v>
      </c>
      <c r="G74">
        <v>0.39228723399999998</v>
      </c>
      <c r="H74">
        <v>0.27799468999999999</v>
      </c>
      <c r="I74">
        <v>0.03</v>
      </c>
      <c r="J74">
        <v>390</v>
      </c>
      <c r="K74">
        <v>12806</v>
      </c>
      <c r="L74">
        <v>8054</v>
      </c>
      <c r="M74">
        <v>2</v>
      </c>
    </row>
    <row r="75" spans="1:13" x14ac:dyDescent="0.3">
      <c r="A75">
        <v>17</v>
      </c>
      <c r="B75" t="s">
        <v>814</v>
      </c>
      <c r="C75">
        <v>0.3544929926</v>
      </c>
      <c r="D75">
        <v>0.2590306356</v>
      </c>
      <c r="E75">
        <v>2.5316455700000001E-2</v>
      </c>
      <c r="F75">
        <v>0.39541867860000002</v>
      </c>
      <c r="G75">
        <v>0.41257088850000001</v>
      </c>
      <c r="H75">
        <v>0.30502885410000002</v>
      </c>
      <c r="I75">
        <v>0.03</v>
      </c>
      <c r="J75">
        <v>1024</v>
      </c>
      <c r="K75">
        <v>33964</v>
      </c>
      <c r="L75">
        <v>4915</v>
      </c>
      <c r="M75">
        <v>7</v>
      </c>
    </row>
    <row r="76" spans="1:13" x14ac:dyDescent="0.3">
      <c r="A76">
        <v>130</v>
      </c>
      <c r="B76" t="s">
        <v>799</v>
      </c>
      <c r="C76">
        <v>0.34848712929999998</v>
      </c>
      <c r="D76">
        <v>0.56052269600000004</v>
      </c>
      <c r="E76">
        <v>0.2186076773</v>
      </c>
      <c r="F76">
        <v>0.68813036279999995</v>
      </c>
      <c r="G76">
        <v>0.61254612549999998</v>
      </c>
      <c r="H76">
        <v>0.94742586179999999</v>
      </c>
      <c r="I76">
        <v>2.9000000000000001E-2</v>
      </c>
      <c r="J76">
        <v>772</v>
      </c>
      <c r="K76">
        <v>26572</v>
      </c>
      <c r="L76">
        <v>2830</v>
      </c>
      <c r="M76">
        <v>9</v>
      </c>
    </row>
    <row r="77" spans="1:13" x14ac:dyDescent="0.3">
      <c r="A77">
        <v>49</v>
      </c>
      <c r="B77" t="s">
        <v>842</v>
      </c>
      <c r="C77">
        <v>0.33411889919999999</v>
      </c>
      <c r="D77">
        <v>0.19395866449999999</v>
      </c>
      <c r="E77">
        <v>0.1022364217</v>
      </c>
      <c r="F77">
        <v>0.57282955749999998</v>
      </c>
      <c r="G77">
        <v>0.38759065269999998</v>
      </c>
      <c r="H77">
        <v>0.62718564700000001</v>
      </c>
      <c r="I77">
        <v>2.9000000000000001E-2</v>
      </c>
      <c r="J77">
        <v>387</v>
      </c>
      <c r="K77">
        <v>13154</v>
      </c>
      <c r="L77">
        <v>3240</v>
      </c>
      <c r="M77">
        <v>4</v>
      </c>
    </row>
    <row r="78" spans="1:13" x14ac:dyDescent="0.3">
      <c r="A78">
        <v>45</v>
      </c>
      <c r="B78" t="s">
        <v>793</v>
      </c>
      <c r="C78">
        <v>0.34765119950000001</v>
      </c>
      <c r="D78">
        <v>0.29563387689999998</v>
      </c>
      <c r="E78">
        <v>9.6471471500000003E-2</v>
      </c>
      <c r="F78">
        <v>0.49446918550000002</v>
      </c>
      <c r="G78">
        <v>0.47176535089999999</v>
      </c>
      <c r="H78">
        <v>0.54834075559999995</v>
      </c>
      <c r="I78">
        <v>2.9000000000000001E-2</v>
      </c>
      <c r="J78">
        <v>1022</v>
      </c>
      <c r="K78">
        <v>34805</v>
      </c>
      <c r="L78">
        <v>4691</v>
      </c>
      <c r="M78">
        <v>7</v>
      </c>
    </row>
    <row r="79" spans="1:13" x14ac:dyDescent="0.3">
      <c r="A79">
        <v>18</v>
      </c>
      <c r="B79" t="s">
        <v>815</v>
      </c>
      <c r="C79">
        <v>0.35985344149999998</v>
      </c>
      <c r="D79">
        <v>0.32322485210000002</v>
      </c>
      <c r="E79">
        <v>5.1210428299999999E-2</v>
      </c>
      <c r="F79">
        <v>0.34676786180000002</v>
      </c>
      <c r="G79">
        <v>0.46130030960000001</v>
      </c>
      <c r="H79">
        <v>0.3157986565</v>
      </c>
      <c r="I79">
        <v>2.9000000000000001E-2</v>
      </c>
      <c r="J79">
        <v>334</v>
      </c>
      <c r="K79">
        <v>11463</v>
      </c>
      <c r="L79">
        <v>3342</v>
      </c>
      <c r="M79">
        <v>3</v>
      </c>
    </row>
    <row r="80" spans="1:13" x14ac:dyDescent="0.3">
      <c r="A80">
        <v>84</v>
      </c>
      <c r="B80" t="s">
        <v>870</v>
      </c>
      <c r="C80">
        <v>0.25708593099999999</v>
      </c>
      <c r="D80">
        <v>0.292118924</v>
      </c>
      <c r="E80">
        <v>3.8383838400000002E-2</v>
      </c>
      <c r="F80">
        <v>0.31075261910000002</v>
      </c>
      <c r="G80">
        <v>0.36901408450000001</v>
      </c>
      <c r="H80">
        <v>0.27443923129999998</v>
      </c>
      <c r="I80">
        <v>2.9000000000000001E-2</v>
      </c>
      <c r="J80">
        <v>452</v>
      </c>
      <c r="K80">
        <v>15559</v>
      </c>
      <c r="L80">
        <v>12859</v>
      </c>
      <c r="M80">
        <v>1</v>
      </c>
    </row>
    <row r="81" spans="1:13" x14ac:dyDescent="0.3">
      <c r="A81">
        <v>79</v>
      </c>
      <c r="B81" t="s">
        <v>866</v>
      </c>
      <c r="C81">
        <v>0.23268042589999999</v>
      </c>
      <c r="D81">
        <v>0.1616161616</v>
      </c>
      <c r="E81">
        <v>3.3873343200000003E-2</v>
      </c>
      <c r="F81">
        <v>0.26488760350000001</v>
      </c>
      <c r="G81">
        <v>0.2917139614</v>
      </c>
      <c r="H81">
        <v>0.28920730909999998</v>
      </c>
      <c r="I81">
        <v>2.9000000000000001E-2</v>
      </c>
      <c r="J81">
        <v>223</v>
      </c>
      <c r="K81">
        <v>7607</v>
      </c>
      <c r="L81">
        <v>5395</v>
      </c>
      <c r="M81">
        <v>1</v>
      </c>
    </row>
    <row r="82" spans="1:13" x14ac:dyDescent="0.3">
      <c r="A82" s="20">
        <v>125</v>
      </c>
      <c r="B82" s="20" t="s">
        <v>907</v>
      </c>
      <c r="C82" s="20">
        <v>0.3412506414</v>
      </c>
      <c r="D82" s="20">
        <v>0.4001305483</v>
      </c>
      <c r="E82" s="20">
        <v>0.1044487427</v>
      </c>
      <c r="F82" s="20">
        <v>0.57033941789999998</v>
      </c>
      <c r="G82" s="20">
        <v>0.60970311369999997</v>
      </c>
      <c r="H82" s="20">
        <v>0.7312513745</v>
      </c>
      <c r="I82" s="20">
        <v>2.8000000000000001E-2</v>
      </c>
      <c r="J82" s="20">
        <v>380</v>
      </c>
      <c r="K82" s="20">
        <v>13641</v>
      </c>
      <c r="L82" s="20">
        <v>7031</v>
      </c>
      <c r="M82" s="20">
        <v>2</v>
      </c>
    </row>
    <row r="83" spans="1:13" x14ac:dyDescent="0.3">
      <c r="A83">
        <v>47</v>
      </c>
      <c r="B83" t="s">
        <v>794</v>
      </c>
      <c r="C83">
        <v>0.33658644780000002</v>
      </c>
      <c r="D83">
        <v>0.22092635790000001</v>
      </c>
      <c r="E83">
        <v>9.5835424000000002E-2</v>
      </c>
      <c r="F83">
        <v>0.66060404419999996</v>
      </c>
      <c r="G83">
        <v>0.46325648409999998</v>
      </c>
      <c r="H83">
        <v>0.70274666370000005</v>
      </c>
      <c r="I83">
        <v>2.8000000000000001E-2</v>
      </c>
      <c r="J83">
        <v>762</v>
      </c>
      <c r="K83">
        <v>27051</v>
      </c>
      <c r="L83">
        <v>6441</v>
      </c>
      <c r="M83">
        <v>4</v>
      </c>
    </row>
    <row r="84" spans="1:13" x14ac:dyDescent="0.3">
      <c r="A84">
        <v>54</v>
      </c>
      <c r="B84" t="s">
        <v>845</v>
      </c>
      <c r="C84">
        <v>0.36760374829999998</v>
      </c>
      <c r="D84">
        <v>0.35748560460000001</v>
      </c>
      <c r="E84">
        <v>8.8412592100000006E-2</v>
      </c>
      <c r="F84">
        <v>0.37001338690000002</v>
      </c>
      <c r="G84">
        <v>0.47651356989999999</v>
      </c>
      <c r="H84">
        <v>0.37322623830000001</v>
      </c>
      <c r="I84">
        <v>2.8000000000000001E-2</v>
      </c>
      <c r="J84">
        <v>529</v>
      </c>
      <c r="K84">
        <v>18675</v>
      </c>
      <c r="L84">
        <v>3780</v>
      </c>
      <c r="M84">
        <v>5</v>
      </c>
    </row>
    <row r="85" spans="1:13" x14ac:dyDescent="0.3">
      <c r="A85">
        <v>83</v>
      </c>
      <c r="B85" t="s">
        <v>869</v>
      </c>
      <c r="C85">
        <v>0.29953330500000003</v>
      </c>
      <c r="D85">
        <v>0.30916030529999999</v>
      </c>
      <c r="E85">
        <v>5.33578657E-2</v>
      </c>
      <c r="F85">
        <v>0.37293169279999999</v>
      </c>
      <c r="G85">
        <v>0.42554599599999998</v>
      </c>
      <c r="H85">
        <v>0.30801866779999998</v>
      </c>
      <c r="I85">
        <v>2.8000000000000001E-2</v>
      </c>
      <c r="J85">
        <v>329</v>
      </c>
      <c r="K85">
        <v>11785</v>
      </c>
      <c r="L85">
        <v>8540</v>
      </c>
      <c r="M85">
        <v>1</v>
      </c>
    </row>
    <row r="86" spans="1:13" x14ac:dyDescent="0.3">
      <c r="A86">
        <v>90</v>
      </c>
      <c r="B86" t="s">
        <v>876</v>
      </c>
      <c r="C86">
        <v>0.35883335649999998</v>
      </c>
      <c r="D86">
        <v>0.25744211690000002</v>
      </c>
      <c r="E86">
        <v>6.6334991699999998E-2</v>
      </c>
      <c r="F86">
        <v>0.31463176949999999</v>
      </c>
      <c r="G86">
        <v>0.39257592800000002</v>
      </c>
      <c r="H86">
        <v>0.28957260200000001</v>
      </c>
      <c r="I86">
        <v>2.7E-2</v>
      </c>
      <c r="J86">
        <v>386</v>
      </c>
      <c r="K86">
        <v>14366</v>
      </c>
      <c r="L86">
        <v>5442</v>
      </c>
      <c r="M86">
        <v>3</v>
      </c>
    </row>
    <row r="87" spans="1:13" x14ac:dyDescent="0.3">
      <c r="A87">
        <v>93</v>
      </c>
      <c r="B87" t="s">
        <v>878</v>
      </c>
      <c r="C87">
        <v>0.31617747439999999</v>
      </c>
      <c r="D87">
        <v>0.3584061368</v>
      </c>
      <c r="E87">
        <v>6.9516971299999994E-2</v>
      </c>
      <c r="F87">
        <v>0.39303754270000002</v>
      </c>
      <c r="G87">
        <v>0.46081504699999998</v>
      </c>
      <c r="H87">
        <v>0.3358361775</v>
      </c>
      <c r="I87">
        <v>2.5999999999999999E-2</v>
      </c>
      <c r="J87">
        <v>964</v>
      </c>
      <c r="K87">
        <v>36625</v>
      </c>
      <c r="L87">
        <v>9819</v>
      </c>
      <c r="M87">
        <v>4</v>
      </c>
    </row>
    <row r="88" spans="1:13" x14ac:dyDescent="0.3">
      <c r="A88">
        <v>78</v>
      </c>
      <c r="B88" t="s">
        <v>865</v>
      </c>
      <c r="C88">
        <v>0.26302591250000001</v>
      </c>
      <c r="D88">
        <v>0.32510885340000001</v>
      </c>
      <c r="E88">
        <v>5.5491990800000002E-2</v>
      </c>
      <c r="F88">
        <v>0.42490944549999998</v>
      </c>
      <c r="G88">
        <v>0.44186046509999999</v>
      </c>
      <c r="H88">
        <v>0.58539983279999996</v>
      </c>
      <c r="I88">
        <v>2.5999999999999999E-2</v>
      </c>
      <c r="J88">
        <v>460</v>
      </c>
      <c r="K88">
        <v>17945</v>
      </c>
      <c r="L88">
        <v>11806</v>
      </c>
      <c r="M88">
        <v>2</v>
      </c>
    </row>
    <row r="89" spans="1:13" x14ac:dyDescent="0.3">
      <c r="A89">
        <v>104</v>
      </c>
      <c r="B89" t="s">
        <v>888</v>
      </c>
      <c r="C89">
        <v>0.29890754600000002</v>
      </c>
      <c r="D89">
        <v>0.15520238389999999</v>
      </c>
      <c r="E89">
        <v>1.1431837699999999E-2</v>
      </c>
      <c r="F89">
        <v>0.38101018279999999</v>
      </c>
      <c r="G89">
        <v>0.31521739129999998</v>
      </c>
      <c r="H89">
        <v>0.32756760400000001</v>
      </c>
      <c r="I89">
        <v>2.5999999999999999E-2</v>
      </c>
      <c r="J89">
        <v>777</v>
      </c>
      <c r="K89">
        <v>29658</v>
      </c>
      <c r="L89">
        <v>21969</v>
      </c>
      <c r="M89">
        <v>1</v>
      </c>
    </row>
    <row r="90" spans="1:13" x14ac:dyDescent="0.3">
      <c r="A90">
        <v>11</v>
      </c>
      <c r="B90" t="s">
        <v>808</v>
      </c>
      <c r="C90">
        <v>0.36824833229999998</v>
      </c>
      <c r="D90">
        <v>0.29677088670000001</v>
      </c>
      <c r="E90">
        <v>9.5481049600000006E-2</v>
      </c>
      <c r="F90">
        <v>0.44114482459999999</v>
      </c>
      <c r="G90">
        <v>0.46313706090000001</v>
      </c>
      <c r="H90">
        <v>0.27410157089999998</v>
      </c>
      <c r="I90">
        <v>2.5000000000000001E-2</v>
      </c>
      <c r="J90">
        <v>473</v>
      </c>
      <c r="K90">
        <v>18588</v>
      </c>
      <c r="L90">
        <v>2171</v>
      </c>
      <c r="M90">
        <v>9</v>
      </c>
    </row>
    <row r="91" spans="1:13" x14ac:dyDescent="0.3">
      <c r="A91">
        <v>94</v>
      </c>
      <c r="B91" t="s">
        <v>879</v>
      </c>
      <c r="C91">
        <v>0.3118684229</v>
      </c>
      <c r="D91">
        <v>0.25457991159999999</v>
      </c>
      <c r="E91">
        <v>5.60271647E-2</v>
      </c>
      <c r="F91">
        <v>0.3042023834</v>
      </c>
      <c r="G91">
        <v>0.37523809520000001</v>
      </c>
      <c r="H91">
        <v>0.25437312699999998</v>
      </c>
      <c r="I91">
        <v>2.5000000000000001E-2</v>
      </c>
      <c r="J91">
        <v>359</v>
      </c>
      <c r="K91">
        <v>14349</v>
      </c>
      <c r="L91">
        <v>8541</v>
      </c>
      <c r="M91">
        <v>2</v>
      </c>
    </row>
    <row r="92" spans="1:13" x14ac:dyDescent="0.3">
      <c r="A92">
        <v>20</v>
      </c>
      <c r="B92" t="s">
        <v>817</v>
      </c>
      <c r="C92">
        <v>0.37995686080000002</v>
      </c>
      <c r="D92">
        <v>0.37589670009999998</v>
      </c>
      <c r="E92">
        <v>8.4415584399999993E-2</v>
      </c>
      <c r="F92">
        <v>0.32976605279999999</v>
      </c>
      <c r="G92">
        <v>0.50036630039999996</v>
      </c>
      <c r="H92">
        <v>0.2069852331</v>
      </c>
      <c r="I92">
        <v>2.4E-2</v>
      </c>
      <c r="J92">
        <v>289</v>
      </c>
      <c r="K92">
        <v>12054</v>
      </c>
      <c r="L92">
        <v>2435</v>
      </c>
      <c r="M92">
        <v>5</v>
      </c>
    </row>
    <row r="93" spans="1:13" x14ac:dyDescent="0.3">
      <c r="A93">
        <v>48</v>
      </c>
      <c r="B93" t="s">
        <v>841</v>
      </c>
      <c r="C93">
        <v>0.34486831229999998</v>
      </c>
      <c r="D93">
        <v>0.1979604079</v>
      </c>
      <c r="E93">
        <v>9.4531249999999997E-2</v>
      </c>
      <c r="F93">
        <v>0.6658202433</v>
      </c>
      <c r="G93">
        <v>0.40037831019999998</v>
      </c>
      <c r="H93">
        <v>0.75528522499999995</v>
      </c>
      <c r="I93">
        <v>2.3E-2</v>
      </c>
      <c r="J93">
        <v>389</v>
      </c>
      <c r="K93">
        <v>16934</v>
      </c>
      <c r="L93">
        <v>3148</v>
      </c>
      <c r="M93">
        <v>5</v>
      </c>
    </row>
    <row r="94" spans="1:13" x14ac:dyDescent="0.3">
      <c r="A94">
        <v>67</v>
      </c>
      <c r="B94" t="s">
        <v>857</v>
      </c>
      <c r="C94">
        <v>0.35430548439999998</v>
      </c>
      <c r="D94">
        <v>0.17330462860000001</v>
      </c>
      <c r="E94">
        <v>4.8951049000000003E-2</v>
      </c>
      <c r="F94">
        <v>0.23129164529999999</v>
      </c>
      <c r="G94">
        <v>0.28205128210000002</v>
      </c>
      <c r="H94">
        <v>0.1998974885</v>
      </c>
      <c r="I94">
        <v>2.3E-2</v>
      </c>
      <c r="J94">
        <v>177</v>
      </c>
      <c r="K94">
        <v>7804</v>
      </c>
      <c r="L94">
        <v>8671</v>
      </c>
      <c r="M94">
        <v>1</v>
      </c>
    </row>
    <row r="95" spans="1:13" x14ac:dyDescent="0.3">
      <c r="A95">
        <v>96</v>
      </c>
      <c r="B95" t="s">
        <v>881</v>
      </c>
      <c r="C95">
        <v>0.31683078050000002</v>
      </c>
      <c r="D95">
        <v>0.14008438819999999</v>
      </c>
      <c r="E95">
        <v>4.5328399599999999E-2</v>
      </c>
      <c r="F95">
        <v>0.26303792850000002</v>
      </c>
      <c r="G95">
        <v>0.27413127409999999</v>
      </c>
      <c r="H95">
        <v>0.17186360319999999</v>
      </c>
      <c r="I95">
        <v>2.3E-2</v>
      </c>
      <c r="J95">
        <v>251</v>
      </c>
      <c r="K95">
        <v>10968</v>
      </c>
      <c r="L95">
        <v>5683</v>
      </c>
      <c r="M95">
        <v>2</v>
      </c>
    </row>
    <row r="96" spans="1:13" x14ac:dyDescent="0.3">
      <c r="A96">
        <v>57</v>
      </c>
      <c r="B96" t="s">
        <v>848</v>
      </c>
      <c r="C96">
        <v>0.36742325419999999</v>
      </c>
      <c r="D96">
        <v>0.30198019799999998</v>
      </c>
      <c r="E96">
        <v>3.3539276299999997E-2</v>
      </c>
      <c r="F96">
        <v>0.41699278200000001</v>
      </c>
      <c r="G96">
        <v>0.425095057</v>
      </c>
      <c r="H96">
        <v>0.27219758240000003</v>
      </c>
      <c r="I96">
        <v>2.3E-2</v>
      </c>
      <c r="J96">
        <v>261</v>
      </c>
      <c r="K96">
        <v>11499</v>
      </c>
      <c r="L96">
        <v>6764</v>
      </c>
      <c r="M96">
        <v>2</v>
      </c>
    </row>
    <row r="97" spans="1:13" x14ac:dyDescent="0.3">
      <c r="A97">
        <v>75</v>
      </c>
      <c r="B97" t="s">
        <v>796</v>
      </c>
      <c r="C97">
        <v>0.2956285897</v>
      </c>
      <c r="D97">
        <v>0.162369338</v>
      </c>
      <c r="E97">
        <v>6.8632435000000004E-3</v>
      </c>
      <c r="F97">
        <v>0.34827696229999999</v>
      </c>
      <c r="G97">
        <v>0.31686113020000001</v>
      </c>
      <c r="H97">
        <v>0.39613911930000001</v>
      </c>
      <c r="I97">
        <v>2.3E-2</v>
      </c>
      <c r="J97">
        <v>719</v>
      </c>
      <c r="K97">
        <v>31340</v>
      </c>
      <c r="L97">
        <v>23044</v>
      </c>
      <c r="M97">
        <v>1</v>
      </c>
    </row>
    <row r="98" spans="1:13" x14ac:dyDescent="0.3">
      <c r="A98">
        <v>58</v>
      </c>
      <c r="B98" t="s">
        <v>923</v>
      </c>
      <c r="C98">
        <v>0.38990577279999999</v>
      </c>
      <c r="D98">
        <v>0.30353817500000002</v>
      </c>
      <c r="E98">
        <v>7.0013210000000006E-2</v>
      </c>
      <c r="F98">
        <v>0.32654608470000002</v>
      </c>
      <c r="G98">
        <v>0.4134897361</v>
      </c>
      <c r="H98">
        <v>0.26643561139999999</v>
      </c>
      <c r="I98">
        <v>2.1999999999999999E-2</v>
      </c>
      <c r="J98">
        <v>201</v>
      </c>
      <c r="K98">
        <v>9233</v>
      </c>
      <c r="L98">
        <v>3997</v>
      </c>
      <c r="M98">
        <v>2</v>
      </c>
    </row>
    <row r="99" spans="1:13" x14ac:dyDescent="0.3">
      <c r="A99">
        <v>12</v>
      </c>
      <c r="B99" t="s">
        <v>809</v>
      </c>
      <c r="C99">
        <v>0.37331817319999999</v>
      </c>
      <c r="D99">
        <v>0.2324273664</v>
      </c>
      <c r="E99">
        <v>6.6202090599999999E-2</v>
      </c>
      <c r="F99">
        <v>0.36858063289999998</v>
      </c>
      <c r="G99">
        <v>0.40863177229999997</v>
      </c>
      <c r="H99">
        <v>0.13312488159999999</v>
      </c>
      <c r="I99">
        <v>2.1999999999999999E-2</v>
      </c>
      <c r="J99">
        <v>237</v>
      </c>
      <c r="K99">
        <v>10554</v>
      </c>
      <c r="L99">
        <v>3614</v>
      </c>
      <c r="M99">
        <v>3</v>
      </c>
    </row>
    <row r="100" spans="1:13" x14ac:dyDescent="0.3">
      <c r="A100">
        <v>106</v>
      </c>
      <c r="B100" t="s">
        <v>890</v>
      </c>
      <c r="C100">
        <v>0.32439958229999999</v>
      </c>
      <c r="D100">
        <v>0.18854829379999999</v>
      </c>
      <c r="E100">
        <v>5.5555555600000001E-2</v>
      </c>
      <c r="F100">
        <v>0.3237034459</v>
      </c>
      <c r="G100">
        <v>0.36332958380000002</v>
      </c>
      <c r="H100">
        <v>0.28541594149999999</v>
      </c>
      <c r="I100">
        <v>2.1999999999999999E-2</v>
      </c>
      <c r="J100">
        <v>309</v>
      </c>
      <c r="K100">
        <v>14365</v>
      </c>
      <c r="L100">
        <v>7682</v>
      </c>
      <c r="M100">
        <v>2</v>
      </c>
    </row>
    <row r="101" spans="1:13" x14ac:dyDescent="0.3">
      <c r="A101">
        <v>62</v>
      </c>
      <c r="B101" t="s">
        <v>852</v>
      </c>
      <c r="C101">
        <v>0.3835180768</v>
      </c>
      <c r="D101">
        <v>0.25821782180000002</v>
      </c>
      <c r="E101">
        <v>5.4980947199999998E-2</v>
      </c>
      <c r="F101">
        <v>0.27758290070000002</v>
      </c>
      <c r="G101">
        <v>0.37046204620000001</v>
      </c>
      <c r="H101">
        <v>0.30237126419999999</v>
      </c>
      <c r="I101">
        <v>2.1999999999999999E-2</v>
      </c>
      <c r="J101">
        <v>460</v>
      </c>
      <c r="K101">
        <v>21381</v>
      </c>
      <c r="L101">
        <v>8038</v>
      </c>
      <c r="M101">
        <v>3</v>
      </c>
    </row>
    <row r="102" spans="1:13" x14ac:dyDescent="0.3">
      <c r="A102">
        <v>95</v>
      </c>
      <c r="B102" t="s">
        <v>880</v>
      </c>
      <c r="C102">
        <v>0.28745987029999998</v>
      </c>
      <c r="D102">
        <v>0.14010605640000001</v>
      </c>
      <c r="E102">
        <v>2.44897959E-2</v>
      </c>
      <c r="F102">
        <v>0.27058900609999997</v>
      </c>
      <c r="G102">
        <v>0.27882543100000001</v>
      </c>
      <c r="H102">
        <v>0.2376662517</v>
      </c>
      <c r="I102">
        <v>2.1999999999999999E-2</v>
      </c>
      <c r="J102">
        <v>677</v>
      </c>
      <c r="K102">
        <v>30526</v>
      </c>
      <c r="L102">
        <v>10863</v>
      </c>
      <c r="M102">
        <v>3</v>
      </c>
    </row>
    <row r="103" spans="1:13" x14ac:dyDescent="0.3">
      <c r="A103">
        <v>10</v>
      </c>
      <c r="B103" t="s">
        <v>790</v>
      </c>
      <c r="C103">
        <v>0.39589177450000002</v>
      </c>
      <c r="D103">
        <v>0.19397697080000001</v>
      </c>
      <c r="E103">
        <v>9.8318240599999995E-2</v>
      </c>
      <c r="F103">
        <v>0.30313998730000002</v>
      </c>
      <c r="G103">
        <v>0.349787234</v>
      </c>
      <c r="H103">
        <v>0.19048049950000001</v>
      </c>
      <c r="I103">
        <v>2.1000000000000001E-2</v>
      </c>
      <c r="J103">
        <v>235</v>
      </c>
      <c r="K103">
        <v>11051</v>
      </c>
      <c r="L103">
        <v>2138</v>
      </c>
      <c r="M103">
        <v>5</v>
      </c>
    </row>
    <row r="104" spans="1:13" x14ac:dyDescent="0.3">
      <c r="A104">
        <v>38</v>
      </c>
      <c r="B104" t="s">
        <v>833</v>
      </c>
      <c r="C104">
        <v>0.33933432320000001</v>
      </c>
      <c r="D104">
        <v>0.15936675459999999</v>
      </c>
      <c r="E104">
        <v>7.7389984800000006E-2</v>
      </c>
      <c r="F104">
        <v>0.43831972279999998</v>
      </c>
      <c r="G104">
        <v>0.33442088089999999</v>
      </c>
      <c r="H104">
        <v>0.42718386539999997</v>
      </c>
      <c r="I104">
        <v>2.1000000000000001E-2</v>
      </c>
      <c r="J104">
        <v>347</v>
      </c>
      <c r="K104">
        <v>16164</v>
      </c>
      <c r="L104">
        <v>3038</v>
      </c>
      <c r="M104">
        <v>5</v>
      </c>
    </row>
    <row r="105" spans="1:13" x14ac:dyDescent="0.3">
      <c r="A105">
        <v>42</v>
      </c>
      <c r="B105" t="s">
        <v>837</v>
      </c>
      <c r="C105">
        <v>0.35222964429999998</v>
      </c>
      <c r="D105">
        <v>0.2006980803</v>
      </c>
      <c r="E105">
        <v>5.56701031E-2</v>
      </c>
      <c r="F105">
        <v>0.47607871460000001</v>
      </c>
      <c r="G105">
        <v>0.35319300749999999</v>
      </c>
      <c r="H105">
        <v>0.45928868029999997</v>
      </c>
      <c r="I105">
        <v>2.1000000000000001E-2</v>
      </c>
      <c r="J105">
        <v>586</v>
      </c>
      <c r="K105">
        <v>27695</v>
      </c>
      <c r="L105">
        <v>2775</v>
      </c>
      <c r="M105">
        <v>10</v>
      </c>
    </row>
    <row r="106" spans="1:13" x14ac:dyDescent="0.3">
      <c r="A106">
        <v>87</v>
      </c>
      <c r="B106" t="s">
        <v>873</v>
      </c>
      <c r="C106">
        <v>0.34002089860000001</v>
      </c>
      <c r="D106">
        <v>0.1601250434</v>
      </c>
      <c r="E106">
        <v>4.7794117599999998E-2</v>
      </c>
      <c r="F106">
        <v>0.27419017759999997</v>
      </c>
      <c r="G106">
        <v>0.313253012</v>
      </c>
      <c r="H106">
        <v>0.1870428422</v>
      </c>
      <c r="I106">
        <v>2.1000000000000001E-2</v>
      </c>
      <c r="J106">
        <v>506</v>
      </c>
      <c r="K106">
        <v>23925</v>
      </c>
      <c r="L106">
        <v>4893</v>
      </c>
      <c r="M106">
        <v>5</v>
      </c>
    </row>
    <row r="107" spans="1:13" x14ac:dyDescent="0.3">
      <c r="A107">
        <v>19</v>
      </c>
      <c r="B107" t="s">
        <v>816</v>
      </c>
      <c r="C107">
        <v>0.37733042439999998</v>
      </c>
      <c r="D107">
        <v>0.33279613219999998</v>
      </c>
      <c r="E107">
        <v>3.8381742699999999E-2</v>
      </c>
      <c r="F107">
        <v>0.34063863550000001</v>
      </c>
      <c r="G107">
        <v>0.47727272729999998</v>
      </c>
      <c r="H107">
        <v>0.22758825860000001</v>
      </c>
      <c r="I107">
        <v>2.1000000000000001E-2</v>
      </c>
      <c r="J107">
        <v>209</v>
      </c>
      <c r="K107">
        <v>10084</v>
      </c>
      <c r="L107">
        <v>4584</v>
      </c>
      <c r="M107">
        <v>2</v>
      </c>
    </row>
    <row r="108" spans="1:13" x14ac:dyDescent="0.3">
      <c r="A108">
        <v>77</v>
      </c>
      <c r="B108" t="s">
        <v>797</v>
      </c>
      <c r="C108">
        <v>0.22438669150000001</v>
      </c>
      <c r="D108">
        <v>0.1156366569</v>
      </c>
      <c r="E108">
        <v>9.4478527999999999E-3</v>
      </c>
      <c r="F108">
        <v>0.36130960509999999</v>
      </c>
      <c r="G108">
        <v>0.23992172210000001</v>
      </c>
      <c r="H108">
        <v>0.43868432629999998</v>
      </c>
      <c r="I108">
        <v>2.1000000000000001E-2</v>
      </c>
      <c r="J108">
        <v>1365</v>
      </c>
      <c r="K108">
        <v>65913</v>
      </c>
      <c r="L108">
        <v>8943</v>
      </c>
      <c r="M108">
        <v>7</v>
      </c>
    </row>
    <row r="109" spans="1:13" x14ac:dyDescent="0.3">
      <c r="A109">
        <v>69</v>
      </c>
      <c r="B109" t="s">
        <v>859</v>
      </c>
      <c r="C109">
        <v>0.35913032220000002</v>
      </c>
      <c r="D109">
        <v>0.28017718720000001</v>
      </c>
      <c r="E109">
        <v>8.4664536700000001E-2</v>
      </c>
      <c r="F109">
        <v>0.3144816876</v>
      </c>
      <c r="G109">
        <v>0.37622549020000001</v>
      </c>
      <c r="H109">
        <v>0.38371942539999998</v>
      </c>
      <c r="I109">
        <v>0.02</v>
      </c>
      <c r="J109">
        <v>152</v>
      </c>
      <c r="K109">
        <v>7727</v>
      </c>
      <c r="L109">
        <v>8134</v>
      </c>
      <c r="M109">
        <v>1</v>
      </c>
    </row>
    <row r="110" spans="1:13" x14ac:dyDescent="0.3">
      <c r="A110">
        <v>81</v>
      </c>
      <c r="B110" t="s">
        <v>798</v>
      </c>
      <c r="C110">
        <v>0.30140130469999998</v>
      </c>
      <c r="D110">
        <v>0.32033818689999999</v>
      </c>
      <c r="E110">
        <v>7.1583514099999995E-2</v>
      </c>
      <c r="F110">
        <v>0.34972215509999999</v>
      </c>
      <c r="G110">
        <v>0.36548980609999998</v>
      </c>
      <c r="H110">
        <v>0.29022710800000001</v>
      </c>
      <c r="I110">
        <v>0.02</v>
      </c>
      <c r="J110">
        <v>338</v>
      </c>
      <c r="K110">
        <v>16556</v>
      </c>
      <c r="L110">
        <v>9570</v>
      </c>
      <c r="M110">
        <v>2</v>
      </c>
    </row>
    <row r="111" spans="1:13" x14ac:dyDescent="0.3">
      <c r="A111">
        <v>65</v>
      </c>
      <c r="B111" t="s">
        <v>855</v>
      </c>
      <c r="C111">
        <v>0.36241936600000002</v>
      </c>
      <c r="D111">
        <v>0.2948362021</v>
      </c>
      <c r="E111">
        <v>6.9364161800000004E-2</v>
      </c>
      <c r="F111">
        <v>0.30346119160000001</v>
      </c>
      <c r="G111">
        <v>0.37295330500000001</v>
      </c>
      <c r="H111">
        <v>0.38981757649999998</v>
      </c>
      <c r="I111">
        <v>0.02</v>
      </c>
      <c r="J111">
        <v>286</v>
      </c>
      <c r="K111">
        <v>14417</v>
      </c>
      <c r="L111">
        <v>8582</v>
      </c>
      <c r="M111">
        <v>2</v>
      </c>
    </row>
    <row r="112" spans="1:13" x14ac:dyDescent="0.3">
      <c r="A112">
        <v>66</v>
      </c>
      <c r="B112" t="s">
        <v>856</v>
      </c>
      <c r="C112">
        <v>0.34657562590000002</v>
      </c>
      <c r="D112">
        <v>0.26106594399999999</v>
      </c>
      <c r="E112">
        <v>6.75159236E-2</v>
      </c>
      <c r="F112">
        <v>0.29536519760000002</v>
      </c>
      <c r="G112">
        <v>0.34343434340000001</v>
      </c>
      <c r="H112">
        <v>0.25656941859999999</v>
      </c>
      <c r="I112">
        <v>0.02</v>
      </c>
      <c r="J112">
        <v>196</v>
      </c>
      <c r="K112">
        <v>9666</v>
      </c>
      <c r="L112">
        <v>8554</v>
      </c>
      <c r="M112">
        <v>1</v>
      </c>
    </row>
    <row r="113" spans="1:13" x14ac:dyDescent="0.3">
      <c r="A113">
        <v>16</v>
      </c>
      <c r="B113" t="s">
        <v>813</v>
      </c>
      <c r="C113">
        <v>0.38521416310000001</v>
      </c>
      <c r="D113">
        <v>0.23457222999999999</v>
      </c>
      <c r="E113">
        <v>5.6867469900000002E-2</v>
      </c>
      <c r="F113">
        <v>0.34449722570000002</v>
      </c>
      <c r="G113">
        <v>0.4135846373</v>
      </c>
      <c r="H113">
        <v>0.18362540420000001</v>
      </c>
      <c r="I113">
        <v>0.02</v>
      </c>
      <c r="J113">
        <v>490</v>
      </c>
      <c r="K113">
        <v>25051</v>
      </c>
      <c r="L113">
        <v>3199</v>
      </c>
      <c r="M113">
        <v>8</v>
      </c>
    </row>
    <row r="114" spans="1:13" x14ac:dyDescent="0.3">
      <c r="A114">
        <v>114</v>
      </c>
      <c r="B114" t="s">
        <v>896</v>
      </c>
      <c r="C114">
        <v>0.36505948649999997</v>
      </c>
      <c r="D114">
        <v>0.2066590126</v>
      </c>
      <c r="E114">
        <v>8.1730769199999997E-2</v>
      </c>
      <c r="F114">
        <v>0.30118973069999999</v>
      </c>
      <c r="G114">
        <v>0.3630952381</v>
      </c>
      <c r="H114">
        <v>0.24483406390000001</v>
      </c>
      <c r="I114">
        <v>1.9E-2</v>
      </c>
      <c r="J114">
        <v>149</v>
      </c>
      <c r="K114">
        <v>7985</v>
      </c>
      <c r="L114">
        <v>4697</v>
      </c>
      <c r="M114">
        <v>2</v>
      </c>
    </row>
    <row r="115" spans="1:13" x14ac:dyDescent="0.3">
      <c r="A115">
        <v>60</v>
      </c>
      <c r="B115" t="s">
        <v>850</v>
      </c>
      <c r="C115">
        <v>0.39033693580000001</v>
      </c>
      <c r="D115">
        <v>0.31408308000000001</v>
      </c>
      <c r="E115">
        <v>5.06512301E-2</v>
      </c>
      <c r="F115">
        <v>0.27972027970000002</v>
      </c>
      <c r="G115">
        <v>0.38871139510000002</v>
      </c>
      <c r="H115">
        <v>0.31150667510000002</v>
      </c>
      <c r="I115">
        <v>1.9E-2</v>
      </c>
      <c r="J115">
        <v>146</v>
      </c>
      <c r="K115">
        <v>7865</v>
      </c>
      <c r="L115">
        <v>6722</v>
      </c>
      <c r="M115">
        <v>1</v>
      </c>
    </row>
    <row r="116" spans="1:13" x14ac:dyDescent="0.3">
      <c r="A116">
        <v>37</v>
      </c>
      <c r="B116" t="s">
        <v>792</v>
      </c>
      <c r="C116">
        <v>0.3094000945</v>
      </c>
      <c r="D116">
        <v>0.17736842110000001</v>
      </c>
      <c r="E116">
        <v>5.03644798E-2</v>
      </c>
      <c r="F116">
        <v>0.55473547469999995</v>
      </c>
      <c r="G116">
        <v>0.33565621369999998</v>
      </c>
      <c r="H116">
        <v>0.56890647139999995</v>
      </c>
      <c r="I116">
        <v>1.9E-2</v>
      </c>
      <c r="J116">
        <v>320</v>
      </c>
      <c r="K116">
        <v>16936</v>
      </c>
      <c r="L116">
        <v>5820</v>
      </c>
      <c r="M116">
        <v>3</v>
      </c>
    </row>
    <row r="117" spans="1:13" x14ac:dyDescent="0.3">
      <c r="A117">
        <v>82</v>
      </c>
      <c r="B117" t="s">
        <v>868</v>
      </c>
      <c r="C117">
        <v>0.23781270039999999</v>
      </c>
      <c r="D117">
        <v>0.13459196100000001</v>
      </c>
      <c r="E117">
        <v>8.7859424999999994E-3</v>
      </c>
      <c r="F117">
        <v>0.28832584989999999</v>
      </c>
      <c r="G117">
        <v>0.26997357189999999</v>
      </c>
      <c r="H117">
        <v>0.3422065427</v>
      </c>
      <c r="I117">
        <v>1.9E-2</v>
      </c>
      <c r="J117">
        <v>582</v>
      </c>
      <c r="K117">
        <v>31180</v>
      </c>
      <c r="L117">
        <v>10156</v>
      </c>
      <c r="M117">
        <v>3</v>
      </c>
    </row>
    <row r="118" spans="1:13" x14ac:dyDescent="0.3">
      <c r="A118">
        <v>50</v>
      </c>
      <c r="B118" t="s">
        <v>843</v>
      </c>
      <c r="C118">
        <v>0.3329813009</v>
      </c>
      <c r="D118">
        <v>0.1845637584</v>
      </c>
      <c r="E118">
        <v>8.4219133299999999E-2</v>
      </c>
      <c r="F118">
        <v>0.61688513389999999</v>
      </c>
      <c r="G118">
        <v>0.39270253560000001</v>
      </c>
      <c r="H118">
        <v>0.69640305650000001</v>
      </c>
      <c r="I118">
        <v>1.7999999999999999E-2</v>
      </c>
      <c r="J118">
        <v>283</v>
      </c>
      <c r="K118">
        <v>16097</v>
      </c>
      <c r="L118">
        <v>3926</v>
      </c>
      <c r="M118">
        <v>4</v>
      </c>
    </row>
    <row r="119" spans="1:13" x14ac:dyDescent="0.3">
      <c r="A119">
        <v>59</v>
      </c>
      <c r="B119" t="s">
        <v>849</v>
      </c>
      <c r="C119">
        <v>0.36816065190000002</v>
      </c>
      <c r="D119">
        <v>0.26740110169999998</v>
      </c>
      <c r="E119">
        <v>6.4102564099999995E-2</v>
      </c>
      <c r="F119">
        <v>0.3242142026</v>
      </c>
      <c r="G119">
        <v>0.3455414013</v>
      </c>
      <c r="H119">
        <v>0.29714784630000002</v>
      </c>
      <c r="I119">
        <v>1.7999999999999999E-2</v>
      </c>
      <c r="J119">
        <v>309</v>
      </c>
      <c r="K119">
        <v>17180</v>
      </c>
      <c r="L119">
        <v>7881</v>
      </c>
      <c r="M119">
        <v>2</v>
      </c>
    </row>
    <row r="120" spans="1:13" x14ac:dyDescent="0.3">
      <c r="A120">
        <v>86</v>
      </c>
      <c r="B120" t="s">
        <v>872</v>
      </c>
      <c r="C120">
        <v>0.35528248959999997</v>
      </c>
      <c r="D120">
        <v>0.27286902289999998</v>
      </c>
      <c r="E120">
        <v>5.3740014500000002E-2</v>
      </c>
      <c r="F120">
        <v>0.29250701220000003</v>
      </c>
      <c r="G120">
        <v>0.34589800440000001</v>
      </c>
      <c r="H120">
        <v>0.25377320689999999</v>
      </c>
      <c r="I120">
        <v>1.7999999999999999E-2</v>
      </c>
      <c r="J120">
        <v>271</v>
      </c>
      <c r="K120">
        <v>14974</v>
      </c>
      <c r="L120">
        <v>9851</v>
      </c>
      <c r="M120">
        <v>2</v>
      </c>
    </row>
    <row r="121" spans="1:13" x14ac:dyDescent="0.3">
      <c r="A121">
        <v>15</v>
      </c>
      <c r="B121" t="s">
        <v>812</v>
      </c>
      <c r="C121">
        <v>0.37590335450000001</v>
      </c>
      <c r="D121">
        <v>0.1094257855</v>
      </c>
      <c r="E121">
        <v>7.6815642500000003E-2</v>
      </c>
      <c r="F121">
        <v>0.20871534889999999</v>
      </c>
      <c r="G121">
        <v>0.29018789140000001</v>
      </c>
      <c r="H121">
        <v>0.1197281847</v>
      </c>
      <c r="I121">
        <v>1.7000000000000001E-2</v>
      </c>
      <c r="J121">
        <v>160</v>
      </c>
      <c r="K121">
        <v>9271</v>
      </c>
      <c r="L121">
        <v>3593</v>
      </c>
      <c r="M121">
        <v>3</v>
      </c>
    </row>
    <row r="122" spans="1:13" x14ac:dyDescent="0.3">
      <c r="A122">
        <v>70</v>
      </c>
      <c r="B122" t="s">
        <v>860</v>
      </c>
      <c r="C122">
        <v>0.35711723350000002</v>
      </c>
      <c r="D122">
        <v>0.29719887960000002</v>
      </c>
      <c r="E122">
        <v>5.8433485299999997E-2</v>
      </c>
      <c r="F122">
        <v>0.2943392165</v>
      </c>
      <c r="G122">
        <v>0.3577260357</v>
      </c>
      <c r="H122">
        <v>0.40231740570000002</v>
      </c>
      <c r="I122">
        <v>1.7000000000000001E-2</v>
      </c>
      <c r="J122">
        <v>472</v>
      </c>
      <c r="K122">
        <v>27876</v>
      </c>
      <c r="L122">
        <v>3136</v>
      </c>
      <c r="M122">
        <v>9</v>
      </c>
    </row>
    <row r="123" spans="1:13" x14ac:dyDescent="0.3">
      <c r="A123">
        <v>40</v>
      </c>
      <c r="B123" t="s">
        <v>835</v>
      </c>
      <c r="C123">
        <v>0.37867729620000001</v>
      </c>
      <c r="D123">
        <v>0.18542336549999999</v>
      </c>
      <c r="E123">
        <v>0.1120622568</v>
      </c>
      <c r="F123">
        <v>0.49601392319999998</v>
      </c>
      <c r="G123">
        <v>0.36574824420000002</v>
      </c>
      <c r="H123">
        <v>0.50134740619999996</v>
      </c>
      <c r="I123">
        <v>1.6E-2</v>
      </c>
      <c r="J123">
        <v>291</v>
      </c>
      <c r="K123">
        <v>17812</v>
      </c>
      <c r="L123">
        <v>2430</v>
      </c>
      <c r="M123">
        <v>7</v>
      </c>
    </row>
    <row r="124" spans="1:13" x14ac:dyDescent="0.3">
      <c r="A124">
        <v>56</v>
      </c>
      <c r="B124" t="s">
        <v>847</v>
      </c>
      <c r="C124">
        <v>0.39666032800000001</v>
      </c>
      <c r="D124">
        <v>0.1361823362</v>
      </c>
      <c r="E124">
        <v>8.7801087799999997E-2</v>
      </c>
      <c r="F124">
        <v>0.200261469</v>
      </c>
      <c r="G124">
        <v>0.28212137780000002</v>
      </c>
      <c r="H124">
        <v>0.17470881860000001</v>
      </c>
      <c r="I124">
        <v>1.6E-2</v>
      </c>
      <c r="J124">
        <v>265</v>
      </c>
      <c r="K124">
        <v>16828</v>
      </c>
      <c r="L124">
        <v>3596</v>
      </c>
      <c r="M124">
        <v>5</v>
      </c>
    </row>
    <row r="125" spans="1:13" x14ac:dyDescent="0.3">
      <c r="A125">
        <v>52</v>
      </c>
      <c r="B125" t="s">
        <v>844</v>
      </c>
      <c r="C125">
        <v>0.31547952889999997</v>
      </c>
      <c r="D125">
        <v>0.1625097428</v>
      </c>
      <c r="E125">
        <v>4.93179433E-2</v>
      </c>
      <c r="F125">
        <v>0.58982987470000003</v>
      </c>
      <c r="G125">
        <v>0.37063525450000001</v>
      </c>
      <c r="H125">
        <v>0.67816414280000004</v>
      </c>
      <c r="I125">
        <v>1.6E-2</v>
      </c>
      <c r="J125">
        <v>333</v>
      </c>
      <c r="K125">
        <v>21396</v>
      </c>
      <c r="L125">
        <v>4195</v>
      </c>
      <c r="M125">
        <v>5</v>
      </c>
    </row>
    <row r="126" spans="1:13" x14ac:dyDescent="0.3">
      <c r="A126">
        <v>76</v>
      </c>
      <c r="B126" t="s">
        <v>785</v>
      </c>
      <c r="C126">
        <v>0.19866651160000001</v>
      </c>
      <c r="D126">
        <v>0.10504913590000001</v>
      </c>
      <c r="E126">
        <v>9.6185738000000003E-3</v>
      </c>
      <c r="F126">
        <v>0.4052796837</v>
      </c>
      <c r="G126">
        <v>0.32400000000000001</v>
      </c>
      <c r="H126">
        <v>0.61770748539999998</v>
      </c>
      <c r="I126">
        <v>1.6E-2</v>
      </c>
      <c r="J126">
        <v>412</v>
      </c>
      <c r="K126">
        <v>25797</v>
      </c>
      <c r="L126">
        <v>14097</v>
      </c>
      <c r="M126">
        <v>2</v>
      </c>
    </row>
    <row r="127" spans="1:13" x14ac:dyDescent="0.3">
      <c r="A127">
        <v>41</v>
      </c>
      <c r="B127" t="s">
        <v>836</v>
      </c>
      <c r="C127">
        <v>0.383660695</v>
      </c>
      <c r="D127">
        <v>0.11894273130000001</v>
      </c>
      <c r="E127">
        <v>0.14197530859999999</v>
      </c>
      <c r="F127">
        <v>0.3388733002</v>
      </c>
      <c r="G127">
        <v>0.25913621260000003</v>
      </c>
      <c r="H127">
        <v>0.30056119149999999</v>
      </c>
      <c r="I127">
        <v>1.4999999999999999E-2</v>
      </c>
      <c r="J127">
        <v>137</v>
      </c>
      <c r="K127">
        <v>9266</v>
      </c>
      <c r="L127">
        <v>1040</v>
      </c>
      <c r="M127">
        <v>9</v>
      </c>
    </row>
    <row r="128" spans="1:13" x14ac:dyDescent="0.3">
      <c r="A128">
        <v>80</v>
      </c>
      <c r="B128" t="s">
        <v>867</v>
      </c>
      <c r="C128">
        <v>0.27303630839999998</v>
      </c>
      <c r="D128">
        <v>0.22381477399999999</v>
      </c>
      <c r="E128">
        <v>5.2922590800000002E-2</v>
      </c>
      <c r="F128">
        <v>0.29618110809999998</v>
      </c>
      <c r="G128">
        <v>0.33423180590000001</v>
      </c>
      <c r="H128">
        <v>0.2133661218</v>
      </c>
      <c r="I128">
        <v>1.4999999999999999E-2</v>
      </c>
      <c r="J128">
        <v>210</v>
      </c>
      <c r="K128">
        <v>13826</v>
      </c>
      <c r="L128">
        <v>9601</v>
      </c>
      <c r="M128">
        <v>1</v>
      </c>
    </row>
    <row r="129" spans="1:13" x14ac:dyDescent="0.3">
      <c r="A129">
        <v>51</v>
      </c>
      <c r="B129" t="s">
        <v>784</v>
      </c>
      <c r="C129">
        <v>0.3173454416</v>
      </c>
      <c r="D129">
        <v>0.14470738729999999</v>
      </c>
      <c r="E129">
        <v>4.7074646900000003E-2</v>
      </c>
      <c r="F129">
        <v>0.61555696550000005</v>
      </c>
      <c r="G129">
        <v>0.33776546629999998</v>
      </c>
      <c r="H129">
        <v>0.74780901769999997</v>
      </c>
      <c r="I129">
        <v>1.4999999999999999E-2</v>
      </c>
      <c r="J129">
        <v>738</v>
      </c>
      <c r="K129">
        <v>50434</v>
      </c>
      <c r="L129">
        <v>10087</v>
      </c>
      <c r="M129">
        <v>5</v>
      </c>
    </row>
    <row r="130" spans="1:13" x14ac:dyDescent="0.3">
      <c r="A130">
        <v>100</v>
      </c>
      <c r="B130" t="s">
        <v>884</v>
      </c>
      <c r="C130">
        <v>0.32241685710000001</v>
      </c>
      <c r="D130">
        <v>0.1135097493</v>
      </c>
      <c r="E130">
        <v>3.8732394400000002E-2</v>
      </c>
      <c r="F130">
        <v>0.26995007189999998</v>
      </c>
      <c r="G130">
        <v>0.27868852459999999</v>
      </c>
      <c r="H130">
        <v>0.2691038335</v>
      </c>
      <c r="I130">
        <v>1.4999999999999999E-2</v>
      </c>
      <c r="J130">
        <v>177</v>
      </c>
      <c r="K130">
        <v>11817</v>
      </c>
      <c r="L130">
        <v>7162</v>
      </c>
      <c r="M130">
        <v>2</v>
      </c>
    </row>
    <row r="131" spans="1:13" x14ac:dyDescent="0.3">
      <c r="A131">
        <v>88</v>
      </c>
      <c r="B131" t="s">
        <v>874</v>
      </c>
      <c r="C131">
        <v>0.3298438769</v>
      </c>
      <c r="D131">
        <v>0.1649011299</v>
      </c>
      <c r="E131">
        <v>2.9945553499999999E-2</v>
      </c>
      <c r="F131">
        <v>0.34653912100000001</v>
      </c>
      <c r="G131">
        <v>0.33102442580000002</v>
      </c>
      <c r="H131">
        <v>0.23395902900000001</v>
      </c>
      <c r="I131">
        <v>1.4999999999999999E-2</v>
      </c>
      <c r="J131">
        <v>343</v>
      </c>
      <c r="K131">
        <v>22162</v>
      </c>
      <c r="L131">
        <v>11726</v>
      </c>
      <c r="M131">
        <v>2</v>
      </c>
    </row>
    <row r="132" spans="1:13" x14ac:dyDescent="0.3">
      <c r="A132">
        <v>101</v>
      </c>
      <c r="B132" t="s">
        <v>885</v>
      </c>
      <c r="C132">
        <v>0.3405702572</v>
      </c>
      <c r="D132">
        <v>0.14888123919999999</v>
      </c>
      <c r="E132">
        <v>7.4747474699999997E-2</v>
      </c>
      <c r="F132">
        <v>0.2576407007</v>
      </c>
      <c r="G132">
        <v>0.30139230140000001</v>
      </c>
      <c r="H132">
        <v>0.16632500929999999</v>
      </c>
      <c r="I132">
        <v>1.4E-2</v>
      </c>
      <c r="J132">
        <v>155</v>
      </c>
      <c r="K132">
        <v>10732</v>
      </c>
      <c r="L132">
        <v>4380</v>
      </c>
      <c r="M132">
        <v>2</v>
      </c>
    </row>
    <row r="133" spans="1:13" x14ac:dyDescent="0.3">
      <c r="A133">
        <v>103</v>
      </c>
      <c r="B133" t="s">
        <v>887</v>
      </c>
      <c r="C133">
        <v>0.3712365768</v>
      </c>
      <c r="D133">
        <v>0.101242236</v>
      </c>
      <c r="E133">
        <v>0.1026086957</v>
      </c>
      <c r="F133">
        <v>0.20884116210000001</v>
      </c>
      <c r="G133">
        <v>0.28033472799999998</v>
      </c>
      <c r="H133">
        <v>0.168983464</v>
      </c>
      <c r="I133">
        <v>1.2999999999999999E-2</v>
      </c>
      <c r="J133">
        <v>203</v>
      </c>
      <c r="K133">
        <v>15179</v>
      </c>
      <c r="L133">
        <v>4685</v>
      </c>
      <c r="M133">
        <v>3</v>
      </c>
    </row>
    <row r="134" spans="1:13" x14ac:dyDescent="0.3">
      <c r="A134">
        <v>105</v>
      </c>
      <c r="B134" t="s">
        <v>889</v>
      </c>
      <c r="C134">
        <v>0.378243308</v>
      </c>
      <c r="D134">
        <v>0.10221354169999999</v>
      </c>
      <c r="E134">
        <v>8.5872576199999995E-2</v>
      </c>
      <c r="F134">
        <v>0.22865749299999999</v>
      </c>
      <c r="G134">
        <v>0.26305852740000002</v>
      </c>
      <c r="H134">
        <v>0.21393852259999999</v>
      </c>
      <c r="I134">
        <v>1.2999999999999999E-2</v>
      </c>
      <c r="J134">
        <v>191</v>
      </c>
      <c r="K134">
        <v>14607</v>
      </c>
      <c r="L134">
        <v>6407</v>
      </c>
      <c r="M134">
        <v>2</v>
      </c>
    </row>
    <row r="135" spans="1:13" x14ac:dyDescent="0.3">
      <c r="A135">
        <v>68</v>
      </c>
      <c r="B135" t="s">
        <v>858</v>
      </c>
      <c r="C135">
        <v>0.38645518629999998</v>
      </c>
      <c r="D135">
        <v>0.1918396564</v>
      </c>
      <c r="E135">
        <v>5.7884231500000001E-2</v>
      </c>
      <c r="F135">
        <v>0.2450486741</v>
      </c>
      <c r="G135">
        <v>0.3072625698</v>
      </c>
      <c r="H135">
        <v>0.23539778450000001</v>
      </c>
      <c r="I135">
        <v>1.2999999999999999E-2</v>
      </c>
      <c r="J135">
        <v>157</v>
      </c>
      <c r="K135">
        <v>11916</v>
      </c>
      <c r="L135">
        <v>6770</v>
      </c>
      <c r="M135">
        <v>2</v>
      </c>
    </row>
    <row r="136" spans="1:13" x14ac:dyDescent="0.3">
      <c r="A136">
        <v>98</v>
      </c>
      <c r="B136" t="s">
        <v>787</v>
      </c>
      <c r="C136">
        <v>0.34794245569999999</v>
      </c>
      <c r="D136">
        <v>0.12482790270000001</v>
      </c>
      <c r="E136">
        <v>5.2238805999999999E-2</v>
      </c>
      <c r="F136">
        <v>0.26310758499999998</v>
      </c>
      <c r="G136">
        <v>0.228931364</v>
      </c>
      <c r="H136">
        <v>0.17946757159999999</v>
      </c>
      <c r="I136">
        <v>1.2999999999999999E-2</v>
      </c>
      <c r="J136">
        <v>267</v>
      </c>
      <c r="K136">
        <v>20923</v>
      </c>
      <c r="L136">
        <v>4500</v>
      </c>
      <c r="M136">
        <v>5</v>
      </c>
    </row>
    <row r="137" spans="1:13" x14ac:dyDescent="0.3">
      <c r="A137">
        <v>64</v>
      </c>
      <c r="B137" t="s">
        <v>854</v>
      </c>
      <c r="C137">
        <v>0.38673152059999999</v>
      </c>
      <c r="D137">
        <v>0.2439974043</v>
      </c>
      <c r="E137">
        <v>4.58715596E-2</v>
      </c>
      <c r="F137">
        <v>0.23323498919999999</v>
      </c>
      <c r="G137">
        <v>0.32943603849999997</v>
      </c>
      <c r="H137">
        <v>0.2683199107</v>
      </c>
      <c r="I137">
        <v>1.2999999999999999E-2</v>
      </c>
      <c r="J137">
        <v>168</v>
      </c>
      <c r="K137">
        <v>12541</v>
      </c>
      <c r="L137">
        <v>7838</v>
      </c>
      <c r="M137">
        <v>2</v>
      </c>
    </row>
    <row r="138" spans="1:13" x14ac:dyDescent="0.3">
      <c r="A138">
        <v>97</v>
      </c>
      <c r="B138" t="s">
        <v>882</v>
      </c>
      <c r="C138">
        <v>0.31409642399999999</v>
      </c>
      <c r="D138">
        <v>0.14054054050000001</v>
      </c>
      <c r="E138">
        <v>1.9230769200000001E-2</v>
      </c>
      <c r="F138">
        <v>0.28615900379999998</v>
      </c>
      <c r="G138">
        <v>0.27431906610000001</v>
      </c>
      <c r="H138">
        <v>0.20434227329999999</v>
      </c>
      <c r="I138">
        <v>1.2999999999999999E-2</v>
      </c>
      <c r="J138">
        <v>169</v>
      </c>
      <c r="K138">
        <v>12528</v>
      </c>
      <c r="L138">
        <v>10708</v>
      </c>
      <c r="M138">
        <v>1</v>
      </c>
    </row>
    <row r="139" spans="1:13" x14ac:dyDescent="0.3">
      <c r="A139">
        <v>99</v>
      </c>
      <c r="B139" t="s">
        <v>883</v>
      </c>
      <c r="C139">
        <v>0.36065573769999998</v>
      </c>
      <c r="D139">
        <v>0.13167444270000001</v>
      </c>
      <c r="E139">
        <v>4.3712172200000003E-2</v>
      </c>
      <c r="F139">
        <v>0.26855439640000001</v>
      </c>
      <c r="G139">
        <v>0.2803497942</v>
      </c>
      <c r="H139">
        <v>0.2286140089</v>
      </c>
      <c r="I139">
        <v>1.2E-2</v>
      </c>
      <c r="J139">
        <v>205</v>
      </c>
      <c r="K139">
        <v>16775</v>
      </c>
      <c r="L139">
        <v>5411</v>
      </c>
      <c r="M139">
        <v>3</v>
      </c>
    </row>
    <row r="140" spans="1:13" x14ac:dyDescent="0.3">
      <c r="A140">
        <v>89</v>
      </c>
      <c r="B140" t="s">
        <v>875</v>
      </c>
      <c r="C140">
        <v>0.37537239319999999</v>
      </c>
      <c r="D140">
        <v>0.16323024050000001</v>
      </c>
      <c r="E140">
        <v>6.6841415500000001E-2</v>
      </c>
      <c r="F140">
        <v>0.23088381329999999</v>
      </c>
      <c r="G140">
        <v>0.27381974250000002</v>
      </c>
      <c r="H140">
        <v>0.1573982125</v>
      </c>
      <c r="I140">
        <v>1.0999999999999999E-2</v>
      </c>
      <c r="J140">
        <v>109</v>
      </c>
      <c r="K140">
        <v>10070</v>
      </c>
      <c r="L140">
        <v>6333</v>
      </c>
      <c r="M140">
        <v>2</v>
      </c>
    </row>
    <row r="141" spans="1:13" x14ac:dyDescent="0.3">
      <c r="A141">
        <v>63</v>
      </c>
      <c r="B141" t="s">
        <v>853</v>
      </c>
      <c r="C141">
        <v>0.3966708397</v>
      </c>
      <c r="D141">
        <v>0.18358445679999999</v>
      </c>
      <c r="E141">
        <v>5.5673382799999997E-2</v>
      </c>
      <c r="F141">
        <v>0.19659665230000001</v>
      </c>
      <c r="G141">
        <v>0.28245476000000003</v>
      </c>
      <c r="H141">
        <v>0.1381740622</v>
      </c>
      <c r="I141">
        <v>0.01</v>
      </c>
      <c r="J141">
        <v>218</v>
      </c>
      <c r="K141">
        <v>21567</v>
      </c>
      <c r="L141">
        <v>6058</v>
      </c>
      <c r="M141">
        <v>4</v>
      </c>
    </row>
  </sheetData>
  <autoFilter ref="A1:K141" xr:uid="{ACD120EC-3650-4513-92EF-B30166625524}">
    <sortState xmlns:xlrd2="http://schemas.microsoft.com/office/spreadsheetml/2017/richdata2" ref="A2:K141">
      <sortCondition ref="K2:K141"/>
    </sortState>
  </autoFilter>
  <sortState xmlns:xlrd2="http://schemas.microsoft.com/office/spreadsheetml/2017/richdata2" ref="A2:N151">
    <sortCondition descending="1" ref="I2:I151"/>
  </sortState>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1190A-C9CF-4D52-BA80-647BCED8F1FB}">
  <dimension ref="A1:T361"/>
  <sheetViews>
    <sheetView topLeftCell="A379" workbookViewId="0">
      <selection activeCell="A16" sqref="A16:D18"/>
    </sheetView>
  </sheetViews>
  <sheetFormatPr defaultColWidth="11.5546875" defaultRowHeight="12" customHeight="1" x14ac:dyDescent="0.3"/>
  <cols>
    <col min="1" max="1" width="22.6640625" style="100" customWidth="1"/>
    <col min="2" max="8" width="14.109375" style="100" customWidth="1"/>
    <col min="9" max="10" width="10.6640625" style="100" bestFit="1" customWidth="1"/>
    <col min="11" max="11" width="7.6640625" style="100" bestFit="1" customWidth="1"/>
    <col min="12" max="12" width="8.6640625" style="100" bestFit="1" customWidth="1"/>
    <col min="13" max="13" width="10.6640625" style="100" bestFit="1" customWidth="1"/>
    <col min="14" max="14" width="19.6640625" style="100" bestFit="1" customWidth="1"/>
    <col min="15" max="15" width="20" style="100" customWidth="1"/>
    <col min="16" max="17" width="19.6640625" style="100" bestFit="1" customWidth="1"/>
    <col min="18" max="18" width="12.6640625" style="100" bestFit="1" customWidth="1"/>
    <col min="19" max="16384" width="11.5546875" style="100"/>
  </cols>
  <sheetData>
    <row r="1" spans="1:18" ht="33" customHeight="1" x14ac:dyDescent="0.3">
      <c r="A1" s="485" t="s">
        <v>3763</v>
      </c>
      <c r="B1" s="485"/>
      <c r="C1" s="210"/>
      <c r="D1" s="210"/>
      <c r="E1" s="210"/>
      <c r="F1" s="208" t="s">
        <v>4056</v>
      </c>
      <c r="G1" s="210"/>
      <c r="H1" s="210"/>
      <c r="I1" s="210"/>
      <c r="J1" s="210"/>
      <c r="K1" s="210"/>
      <c r="L1" s="210"/>
      <c r="M1" s="210"/>
      <c r="N1" s="210"/>
      <c r="O1" s="210"/>
      <c r="P1" s="210"/>
      <c r="Q1" s="210"/>
      <c r="R1" s="210"/>
    </row>
    <row r="3" spans="1:18" ht="13.95" customHeight="1" x14ac:dyDescent="0.3">
      <c r="A3" s="486" t="s">
        <v>3764</v>
      </c>
      <c r="B3" s="483"/>
      <c r="C3" s="483"/>
      <c r="D3" s="483"/>
      <c r="E3" s="483"/>
      <c r="F3" s="483"/>
      <c r="G3" s="483"/>
      <c r="H3" s="483"/>
      <c r="I3" s="483"/>
      <c r="J3" s="483"/>
      <c r="K3" s="483"/>
      <c r="L3" s="483"/>
      <c r="M3" s="483"/>
      <c r="N3" s="483"/>
      <c r="O3" s="483"/>
      <c r="P3" s="483"/>
      <c r="Q3" s="483"/>
      <c r="R3" s="483"/>
    </row>
    <row r="4" spans="1:18" ht="13.95" customHeight="1" x14ac:dyDescent="0.3">
      <c r="A4" s="486" t="s">
        <v>3765</v>
      </c>
      <c r="B4" s="483"/>
      <c r="C4" s="483"/>
      <c r="D4" s="483"/>
      <c r="E4" s="483"/>
      <c r="F4" s="483"/>
      <c r="G4" s="483"/>
      <c r="H4" s="483"/>
      <c r="I4" s="483"/>
      <c r="J4" s="483"/>
      <c r="K4" s="483"/>
      <c r="L4" s="483"/>
      <c r="M4" s="483"/>
      <c r="N4" s="483"/>
      <c r="O4" s="483"/>
      <c r="P4" s="483"/>
      <c r="Q4" s="483"/>
      <c r="R4" s="483"/>
    </row>
    <row r="5" spans="1:18" ht="13.95" customHeight="1" x14ac:dyDescent="0.3">
      <c r="A5" s="486" t="s">
        <v>3766</v>
      </c>
      <c r="B5" s="483"/>
      <c r="C5" s="483"/>
      <c r="D5" s="483"/>
      <c r="E5" s="483"/>
      <c r="F5" s="483"/>
      <c r="G5" s="483"/>
      <c r="H5" s="483"/>
      <c r="I5" s="483"/>
      <c r="J5" s="483"/>
      <c r="K5" s="483"/>
      <c r="L5" s="483"/>
      <c r="M5" s="483"/>
      <c r="N5" s="483"/>
      <c r="O5" s="483"/>
      <c r="P5" s="483"/>
      <c r="Q5" s="483"/>
      <c r="R5" s="483"/>
    </row>
    <row r="7" spans="1:18" ht="13.95" customHeight="1" x14ac:dyDescent="0.3">
      <c r="A7" s="103" t="s">
        <v>3708</v>
      </c>
      <c r="B7" s="105">
        <v>140</v>
      </c>
    </row>
    <row r="8" spans="1:18" ht="13.95" customHeight="1" x14ac:dyDescent="0.3">
      <c r="A8" s="103" t="s">
        <v>3709</v>
      </c>
      <c r="B8" s="105">
        <v>140</v>
      </c>
    </row>
    <row r="10" spans="1:18" ht="13.95" customHeight="1" x14ac:dyDescent="0.3">
      <c r="A10" s="491" t="s">
        <v>3711</v>
      </c>
      <c r="B10" s="492"/>
      <c r="C10" s="492"/>
      <c r="D10" s="492"/>
      <c r="E10" s="492"/>
      <c r="F10" s="493"/>
    </row>
    <row r="11" spans="1:18" ht="28.95" customHeight="1" x14ac:dyDescent="0.3">
      <c r="A11" s="103" t="s">
        <v>3718</v>
      </c>
      <c r="B11" s="104" t="s">
        <v>3712</v>
      </c>
      <c r="C11" s="130" t="s">
        <v>3719</v>
      </c>
      <c r="D11" s="130" t="s">
        <v>3720</v>
      </c>
      <c r="E11" s="104" t="s">
        <v>3721</v>
      </c>
      <c r="F11" s="104" t="s">
        <v>3722</v>
      </c>
    </row>
    <row r="12" spans="1:18" ht="13.95" customHeight="1" x14ac:dyDescent="0.3">
      <c r="A12" s="103" t="s">
        <v>3723</v>
      </c>
      <c r="B12" s="136">
        <v>6</v>
      </c>
      <c r="C12" s="132">
        <v>4.6519999999999999E-2</v>
      </c>
      <c r="D12" s="132">
        <v>7.7499999999999999E-3</v>
      </c>
      <c r="E12" s="133">
        <v>83.86</v>
      </c>
      <c r="F12" s="134" t="s">
        <v>1193</v>
      </c>
    </row>
    <row r="13" spans="1:18" ht="13.95" customHeight="1" x14ac:dyDescent="0.3">
      <c r="A13" s="103" t="s">
        <v>3724</v>
      </c>
      <c r="B13" s="136">
        <v>133</v>
      </c>
      <c r="C13" s="132">
        <v>1.23E-2</v>
      </c>
      <c r="D13" s="135">
        <v>9.2449999999999997E-5</v>
      </c>
      <c r="E13" s="137" t="s">
        <v>1281</v>
      </c>
      <c r="F13" s="137" t="s">
        <v>1281</v>
      </c>
    </row>
    <row r="14" spans="1:18" ht="13.95" customHeight="1" x14ac:dyDescent="0.3">
      <c r="A14" s="103" t="s">
        <v>3725</v>
      </c>
      <c r="B14" s="136">
        <v>139</v>
      </c>
      <c r="C14" s="132">
        <v>5.8819999999999997E-2</v>
      </c>
      <c r="D14" s="137" t="s">
        <v>1281</v>
      </c>
      <c r="E14" s="137" t="s">
        <v>1281</v>
      </c>
      <c r="F14" s="137" t="s">
        <v>1281</v>
      </c>
    </row>
    <row r="15" spans="1:18" ht="12" customHeight="1" x14ac:dyDescent="0.3">
      <c r="O15" s="213" t="s">
        <v>4195</v>
      </c>
      <c r="P15" s="213"/>
      <c r="Q15" s="213"/>
      <c r="R15" s="213"/>
    </row>
    <row r="16" spans="1:18" ht="13.95" customHeight="1" x14ac:dyDescent="0.3">
      <c r="A16" s="103" t="s">
        <v>3726</v>
      </c>
      <c r="B16" s="139">
        <v>9.6200000000000001E-3</v>
      </c>
      <c r="C16" s="103" t="s">
        <v>3727</v>
      </c>
      <c r="D16" s="139">
        <v>0.79090000000000005</v>
      </c>
      <c r="O16" s="213"/>
      <c r="P16" s="213" t="s">
        <v>4196</v>
      </c>
      <c r="Q16" s="213"/>
      <c r="R16" s="213"/>
    </row>
    <row r="17" spans="1:20" ht="13.95" customHeight="1" x14ac:dyDescent="0.3">
      <c r="A17" s="103" t="s">
        <v>3728</v>
      </c>
      <c r="B17" s="137">
        <v>3.73E-2</v>
      </c>
      <c r="C17" s="103" t="s">
        <v>3729</v>
      </c>
      <c r="D17" s="137">
        <v>0.78149999999999997</v>
      </c>
      <c r="O17" s="213"/>
      <c r="P17" s="213" t="s">
        <v>4197</v>
      </c>
      <c r="Q17" s="213"/>
      <c r="R17" s="213"/>
    </row>
    <row r="18" spans="1:20" ht="13.95" customHeight="1" x14ac:dyDescent="0.3">
      <c r="A18" s="103" t="s">
        <v>3730</v>
      </c>
      <c r="B18" s="137">
        <v>25.779309999999999</v>
      </c>
      <c r="C18" s="103" t="s">
        <v>1281</v>
      </c>
      <c r="D18" s="137" t="s">
        <v>1281</v>
      </c>
      <c r="O18" s="213"/>
      <c r="P18" s="213"/>
      <c r="Q18" s="213" t="s">
        <v>4198</v>
      </c>
      <c r="R18" s="213"/>
    </row>
    <row r="19" spans="1:20" ht="12" customHeight="1" x14ac:dyDescent="0.3">
      <c r="O19" s="213"/>
      <c r="P19" s="213"/>
      <c r="Q19" s="213"/>
      <c r="R19" s="213"/>
    </row>
    <row r="20" spans="1:20" ht="13.95" customHeight="1" x14ac:dyDescent="0.3">
      <c r="A20" s="491" t="s">
        <v>3710</v>
      </c>
      <c r="B20" s="492"/>
      <c r="C20" s="492"/>
      <c r="D20" s="492"/>
      <c r="E20" s="492"/>
      <c r="F20" s="492"/>
      <c r="G20" s="492"/>
      <c r="H20" s="493"/>
      <c r="O20" s="213"/>
      <c r="P20" s="213" t="s">
        <v>4199</v>
      </c>
      <c r="Q20" s="213"/>
      <c r="R20" s="213"/>
    </row>
    <row r="21" spans="1:20" ht="28.95" customHeight="1" x14ac:dyDescent="0.3">
      <c r="A21" s="103" t="s">
        <v>976</v>
      </c>
      <c r="B21" s="104" t="s">
        <v>3712</v>
      </c>
      <c r="C21" s="130" t="s">
        <v>3713</v>
      </c>
      <c r="D21" s="130" t="s">
        <v>3714</v>
      </c>
      <c r="E21" s="104" t="s">
        <v>3715</v>
      </c>
      <c r="F21" s="104" t="s">
        <v>3716</v>
      </c>
      <c r="G21" s="104" t="s">
        <v>3770</v>
      </c>
      <c r="H21" s="130" t="s">
        <v>3771</v>
      </c>
      <c r="O21" s="213"/>
      <c r="P21" s="213" t="s">
        <v>4200</v>
      </c>
      <c r="Q21" s="213"/>
      <c r="R21" s="213"/>
    </row>
    <row r="22" spans="1:20" ht="13.95" customHeight="1" x14ac:dyDescent="0.3">
      <c r="A22" s="217" t="s">
        <v>596</v>
      </c>
      <c r="B22" s="131">
        <v>1</v>
      </c>
      <c r="C22" s="132">
        <v>1.511E-2</v>
      </c>
      <c r="D22" s="132">
        <v>9.9600000000000001E-3</v>
      </c>
      <c r="E22" s="133">
        <v>1.52</v>
      </c>
      <c r="F22" s="134">
        <v>0.13159999999999999</v>
      </c>
      <c r="G22" s="146" t="s">
        <v>296</v>
      </c>
      <c r="H22" s="146">
        <v>0</v>
      </c>
      <c r="O22" s="213"/>
      <c r="P22" s="213" t="s">
        <v>4201</v>
      </c>
      <c r="Q22" s="213"/>
      <c r="R22" s="213"/>
    </row>
    <row r="23" spans="1:20" ht="13.95" customHeight="1" x14ac:dyDescent="0.3">
      <c r="A23" s="217" t="s">
        <v>168</v>
      </c>
      <c r="B23" s="131">
        <v>1</v>
      </c>
      <c r="C23" s="132">
        <v>-0.13725000000000001</v>
      </c>
      <c r="D23" s="132">
        <v>2.6360000000000001E-2</v>
      </c>
      <c r="E23" s="133">
        <v>-5.21</v>
      </c>
      <c r="F23" s="134" t="s">
        <v>1193</v>
      </c>
      <c r="G23" s="132">
        <v>0.78234999999999999</v>
      </c>
      <c r="H23" s="132">
        <v>1.2782</v>
      </c>
      <c r="O23" s="213"/>
      <c r="P23" s="213" t="s">
        <v>4202</v>
      </c>
      <c r="Q23" s="213"/>
      <c r="R23" s="213"/>
    </row>
    <row r="24" spans="1:20" ht="13.95" customHeight="1" x14ac:dyDescent="0.3">
      <c r="A24" s="217" t="s">
        <v>587</v>
      </c>
      <c r="B24" s="131">
        <v>1</v>
      </c>
      <c r="C24" s="132">
        <v>-8.4209999999999993E-2</v>
      </c>
      <c r="D24" s="132">
        <v>2.0830000000000001E-2</v>
      </c>
      <c r="E24" s="133">
        <v>-4.04</v>
      </c>
      <c r="F24" s="134" t="s">
        <v>1193</v>
      </c>
      <c r="G24" s="132">
        <v>9.4219999999999998E-2</v>
      </c>
      <c r="H24" s="132">
        <v>10.613479999999999</v>
      </c>
      <c r="O24" s="213"/>
      <c r="P24" s="213"/>
      <c r="Q24" s="213"/>
      <c r="R24" s="213"/>
    </row>
    <row r="25" spans="1:20" ht="13.95" customHeight="1" x14ac:dyDescent="0.3">
      <c r="A25" s="217" t="s">
        <v>189</v>
      </c>
      <c r="B25" s="131">
        <v>1</v>
      </c>
      <c r="C25" s="132">
        <v>9.9129999999999996E-2</v>
      </c>
      <c r="D25" s="132">
        <v>2.5649999999999999E-2</v>
      </c>
      <c r="E25" s="133">
        <v>3.86</v>
      </c>
      <c r="F25" s="134">
        <v>2.0000000000000001E-4</v>
      </c>
      <c r="G25" s="132">
        <v>0.39002999999999999</v>
      </c>
      <c r="H25" s="132">
        <v>2.56393</v>
      </c>
      <c r="O25" s="213" t="s">
        <v>4203</v>
      </c>
      <c r="P25" s="213"/>
      <c r="Q25" s="213"/>
      <c r="R25" s="213"/>
    </row>
    <row r="26" spans="1:20" ht="13.95" customHeight="1" x14ac:dyDescent="0.3">
      <c r="A26" s="217" t="s">
        <v>1188</v>
      </c>
      <c r="B26" s="131">
        <v>1</v>
      </c>
      <c r="C26" s="132">
        <v>-1.5820000000000001E-2</v>
      </c>
      <c r="D26" s="132">
        <v>1.5599999999999999E-2</v>
      </c>
      <c r="E26" s="133">
        <v>-1.01</v>
      </c>
      <c r="F26" s="134">
        <v>0.3125</v>
      </c>
      <c r="G26" s="132">
        <v>0.14990000000000001</v>
      </c>
      <c r="H26" s="132">
        <v>6.6711299999999998</v>
      </c>
      <c r="O26" s="213"/>
      <c r="P26" s="213" t="s">
        <v>4215</v>
      </c>
      <c r="Q26" s="213"/>
    </row>
    <row r="27" spans="1:20" ht="13.95" customHeight="1" x14ac:dyDescent="0.3">
      <c r="A27" s="217" t="s">
        <v>246</v>
      </c>
      <c r="B27" s="131">
        <v>1</v>
      </c>
      <c r="C27" s="132">
        <v>0.22572999999999999</v>
      </c>
      <c r="D27" s="132">
        <v>2.5600000000000001E-2</v>
      </c>
      <c r="E27" s="133">
        <v>8.82</v>
      </c>
      <c r="F27" s="134" t="s">
        <v>1193</v>
      </c>
      <c r="G27" s="132">
        <v>6.1159999999999999E-2</v>
      </c>
      <c r="H27" s="132">
        <v>16.349869999999999</v>
      </c>
      <c r="O27" s="213"/>
      <c r="Q27" s="100" t="s">
        <v>4216</v>
      </c>
    </row>
    <row r="28" spans="1:20" s="213" customFormat="1" ht="13.95" customHeight="1" x14ac:dyDescent="0.3">
      <c r="A28" s="217" t="s">
        <v>586</v>
      </c>
      <c r="B28" s="131">
        <v>1</v>
      </c>
      <c r="C28" s="132">
        <v>-2.4539999999999999E-2</v>
      </c>
      <c r="D28" s="132">
        <v>9.0699999999999999E-3</v>
      </c>
      <c r="E28" s="133">
        <v>-2.71</v>
      </c>
      <c r="F28" s="134">
        <v>7.7000000000000002E-3</v>
      </c>
      <c r="G28" s="132">
        <v>0.16772000000000001</v>
      </c>
      <c r="H28" s="132">
        <v>5.9621700000000004</v>
      </c>
      <c r="Q28" s="213" t="s">
        <v>4217</v>
      </c>
    </row>
    <row r="29" spans="1:20" ht="12" customHeight="1" x14ac:dyDescent="0.3">
      <c r="O29" s="213"/>
      <c r="P29" s="213" t="s">
        <v>4204</v>
      </c>
      <c r="Q29" s="213"/>
    </row>
    <row r="30" spans="1:20" ht="13.95" customHeight="1" x14ac:dyDescent="0.3">
      <c r="A30" s="491" t="s">
        <v>3772</v>
      </c>
      <c r="B30" s="492"/>
      <c r="C30" s="492"/>
      <c r="D30" s="492"/>
      <c r="E30" s="492"/>
      <c r="F30" s="492"/>
      <c r="G30" s="492"/>
      <c r="H30" s="493"/>
      <c r="O30" s="213"/>
      <c r="P30" s="213"/>
      <c r="Q30" s="213" t="s">
        <v>4205</v>
      </c>
      <c r="R30" s="213"/>
      <c r="S30" s="213"/>
      <c r="T30" s="213"/>
    </row>
    <row r="31" spans="1:20" ht="28.95" customHeight="1" x14ac:dyDescent="0.3">
      <c r="A31" s="487" t="s">
        <v>3773</v>
      </c>
      <c r="B31" s="487" t="s">
        <v>3774</v>
      </c>
      <c r="C31" s="488" t="s">
        <v>3775</v>
      </c>
      <c r="D31" s="475" t="s">
        <v>3776</v>
      </c>
      <c r="E31" s="475"/>
      <c r="F31" s="475"/>
      <c r="G31" s="475"/>
      <c r="H31" s="475"/>
      <c r="I31" s="475"/>
      <c r="O31" s="213"/>
      <c r="P31" s="213" t="s">
        <v>4206</v>
      </c>
      <c r="Q31" s="213" t="s">
        <v>4207</v>
      </c>
    </row>
    <row r="32" spans="1:20" ht="13.95" customHeight="1" x14ac:dyDescent="0.3">
      <c r="A32" s="487"/>
      <c r="B32" s="487"/>
      <c r="C32" s="487"/>
      <c r="D32" s="215" t="s">
        <v>168</v>
      </c>
      <c r="E32" s="215" t="s">
        <v>587</v>
      </c>
      <c r="F32" s="215" t="s">
        <v>189</v>
      </c>
      <c r="G32" s="215" t="s">
        <v>1188</v>
      </c>
      <c r="H32" s="215" t="s">
        <v>246</v>
      </c>
      <c r="I32" s="215" t="s">
        <v>586</v>
      </c>
      <c r="O32" s="213"/>
      <c r="P32" s="213"/>
      <c r="Q32" s="213" t="s">
        <v>4208</v>
      </c>
    </row>
    <row r="33" spans="1:20" ht="13.95" customHeight="1" x14ac:dyDescent="0.3">
      <c r="A33" s="147">
        <v>1</v>
      </c>
      <c r="B33" s="132">
        <v>3.8776999999999999</v>
      </c>
      <c r="C33" s="132">
        <v>1</v>
      </c>
      <c r="D33" s="135">
        <v>8.0632999999999996E-4</v>
      </c>
      <c r="E33" s="132">
        <v>4.5799999999999999E-3</v>
      </c>
      <c r="F33" s="132">
        <v>1.77E-2</v>
      </c>
      <c r="G33" s="132">
        <v>7.92E-3</v>
      </c>
      <c r="H33" s="132">
        <v>3.5599999999999998E-3</v>
      </c>
      <c r="I33" s="132">
        <v>8.6999999999999994E-3</v>
      </c>
      <c r="O33" s="213"/>
      <c r="P33" s="213" t="s">
        <v>4209</v>
      </c>
      <c r="Q33" s="213"/>
    </row>
    <row r="34" spans="1:20" ht="13.95" customHeight="1" x14ac:dyDescent="0.3">
      <c r="A34" s="147">
        <v>2</v>
      </c>
      <c r="B34" s="132">
        <v>1.1384399999999999</v>
      </c>
      <c r="C34" s="132">
        <v>1.84558</v>
      </c>
      <c r="D34" s="132">
        <v>0.54300000000000004</v>
      </c>
      <c r="E34" s="132">
        <v>4.45E-3</v>
      </c>
      <c r="F34" s="132">
        <v>1.3599999999999999E-2</v>
      </c>
      <c r="G34" s="132">
        <v>4.0699999999999998E-3</v>
      </c>
      <c r="H34" s="132">
        <v>1.06E-3</v>
      </c>
      <c r="I34" s="132">
        <v>9.7000000000000003E-3</v>
      </c>
      <c r="O34" s="213"/>
      <c r="P34" s="213"/>
      <c r="Q34" s="213" t="s">
        <v>4210</v>
      </c>
    </row>
    <row r="35" spans="1:20" ht="13.95" customHeight="1" x14ac:dyDescent="0.3">
      <c r="A35" s="147">
        <v>3</v>
      </c>
      <c r="B35" s="132">
        <v>0.51136000000000004</v>
      </c>
      <c r="C35" s="132">
        <v>2.7537400000000001</v>
      </c>
      <c r="D35" s="132">
        <v>0.16314999999999999</v>
      </c>
      <c r="E35" s="132">
        <v>6.855E-2</v>
      </c>
      <c r="F35" s="132">
        <v>8.1199999999999994E-2</v>
      </c>
      <c r="G35" s="132">
        <v>3.3980000000000003E-2</v>
      </c>
      <c r="H35" s="132">
        <v>1.7399999999999999E-2</v>
      </c>
      <c r="I35" s="132">
        <v>5.0340000000000003E-2</v>
      </c>
      <c r="O35" s="213"/>
      <c r="P35" s="213"/>
      <c r="Q35" s="213"/>
    </row>
    <row r="36" spans="1:20" ht="13.95" customHeight="1" x14ac:dyDescent="0.3">
      <c r="A36" s="147">
        <v>4</v>
      </c>
      <c r="B36" s="132">
        <v>0.33146999999999999</v>
      </c>
      <c r="C36" s="132">
        <v>3.4203299999999999</v>
      </c>
      <c r="D36" s="132">
        <v>0.20880000000000001</v>
      </c>
      <c r="E36" s="135">
        <v>1.8242000000000001E-4</v>
      </c>
      <c r="F36" s="132">
        <v>0.76353000000000004</v>
      </c>
      <c r="G36" s="132">
        <v>9.8400000000000001E-2</v>
      </c>
      <c r="H36" s="132">
        <v>2.64E-3</v>
      </c>
      <c r="I36" s="132">
        <v>1.523E-2</v>
      </c>
      <c r="O36" s="213"/>
      <c r="P36" s="213" t="s">
        <v>4211</v>
      </c>
      <c r="Q36" s="213"/>
    </row>
    <row r="37" spans="1:20" ht="13.95" customHeight="1" x14ac:dyDescent="0.3">
      <c r="A37" s="147">
        <v>5</v>
      </c>
      <c r="B37" s="132">
        <v>0.10508000000000001</v>
      </c>
      <c r="C37" s="132">
        <v>6.0747200000000001</v>
      </c>
      <c r="D37" s="132">
        <v>7.7840000000000006E-2</v>
      </c>
      <c r="E37" s="132">
        <v>4.5170000000000002E-2</v>
      </c>
      <c r="F37" s="132">
        <v>9.9000000000000005E-2</v>
      </c>
      <c r="G37" s="132">
        <v>0.48903000000000002</v>
      </c>
      <c r="H37" s="132">
        <v>1.9109999999999999E-2</v>
      </c>
      <c r="I37" s="132">
        <v>0.8569</v>
      </c>
      <c r="O37" s="213"/>
      <c r="P37" s="213"/>
      <c r="Q37" s="213" t="s">
        <v>4212</v>
      </c>
    </row>
    <row r="38" spans="1:20" s="213" customFormat="1" ht="13.95" customHeight="1" x14ac:dyDescent="0.3">
      <c r="A38" s="147">
        <v>6</v>
      </c>
      <c r="B38" s="132">
        <v>3.5950000000000003E-2</v>
      </c>
      <c r="C38" s="132">
        <v>10.385199999999999</v>
      </c>
      <c r="D38" s="132">
        <v>6.4000000000000003E-3</v>
      </c>
      <c r="E38" s="132">
        <v>0.87707000000000002</v>
      </c>
      <c r="F38" s="132">
        <v>2.4969999999999999E-2</v>
      </c>
      <c r="G38" s="132">
        <v>0.36659999999999998</v>
      </c>
      <c r="H38" s="132">
        <v>0.95623000000000002</v>
      </c>
      <c r="I38" s="132">
        <v>5.9130000000000002E-2</v>
      </c>
      <c r="Q38" s="213" t="s">
        <v>4213</v>
      </c>
      <c r="R38" s="100"/>
      <c r="S38" s="100"/>
      <c r="T38" s="100"/>
    </row>
    <row r="39" spans="1:20" ht="12" customHeight="1" x14ac:dyDescent="0.3">
      <c r="P39" s="213"/>
      <c r="Q39" s="213" t="s">
        <v>4214</v>
      </c>
    </row>
    <row r="40" spans="1:20" ht="16.2" customHeight="1" x14ac:dyDescent="0.3">
      <c r="A40" s="485" t="s">
        <v>3763</v>
      </c>
      <c r="B40" s="483"/>
      <c r="C40" s="483"/>
      <c r="D40" s="483"/>
      <c r="E40" s="483"/>
      <c r="F40" s="483"/>
      <c r="G40" s="483"/>
      <c r="H40" s="483"/>
      <c r="I40" s="483"/>
      <c r="J40" s="483"/>
      <c r="K40" s="483"/>
      <c r="L40" s="483"/>
      <c r="M40" s="483"/>
      <c r="N40" s="483"/>
      <c r="O40" s="483"/>
      <c r="P40" s="483"/>
      <c r="Q40" s="483"/>
      <c r="R40" s="483"/>
    </row>
    <row r="42" spans="1:20" ht="13.95" customHeight="1" x14ac:dyDescent="0.3">
      <c r="A42" s="486" t="s">
        <v>3764</v>
      </c>
      <c r="B42" s="483"/>
      <c r="C42" s="483"/>
      <c r="D42" s="483"/>
      <c r="E42" s="483"/>
      <c r="F42" s="483"/>
      <c r="G42" s="483"/>
      <c r="H42" s="483"/>
      <c r="I42" s="483"/>
      <c r="J42" s="483"/>
      <c r="K42" s="483"/>
      <c r="L42" s="483"/>
      <c r="M42" s="483"/>
      <c r="N42" s="483"/>
      <c r="O42" s="483"/>
      <c r="P42" s="483"/>
      <c r="Q42" s="483"/>
      <c r="R42" s="483"/>
    </row>
    <row r="43" spans="1:20" ht="13.95" customHeight="1" x14ac:dyDescent="0.3">
      <c r="A43" s="486" t="s">
        <v>3765</v>
      </c>
      <c r="B43" s="483"/>
      <c r="C43" s="483"/>
      <c r="D43" s="483"/>
      <c r="E43" s="483"/>
      <c r="F43" s="483"/>
      <c r="G43" s="483"/>
      <c r="H43" s="483"/>
      <c r="I43" s="483"/>
      <c r="J43" s="483"/>
      <c r="K43" s="483"/>
      <c r="L43" s="483"/>
      <c r="M43" s="483"/>
      <c r="N43" s="483"/>
      <c r="O43" s="483"/>
      <c r="P43" s="483"/>
      <c r="Q43" s="483"/>
      <c r="R43" s="483"/>
    </row>
    <row r="44" spans="1:20" ht="13.95" customHeight="1" x14ac:dyDescent="0.3">
      <c r="A44" s="486" t="s">
        <v>3766</v>
      </c>
      <c r="B44" s="483"/>
      <c r="C44" s="483"/>
      <c r="D44" s="483"/>
      <c r="E44" s="483"/>
      <c r="F44" s="483"/>
      <c r="G44" s="483"/>
      <c r="H44" s="483"/>
      <c r="I44" s="483"/>
      <c r="J44" s="483"/>
      <c r="K44" s="483"/>
      <c r="L44" s="483"/>
      <c r="M44" s="483"/>
      <c r="N44" s="483"/>
      <c r="O44" s="483"/>
      <c r="P44" s="483"/>
      <c r="Q44" s="483"/>
      <c r="R44" s="483"/>
    </row>
    <row r="46" spans="1:20" ht="13.95" customHeight="1" x14ac:dyDescent="0.3">
      <c r="A46" s="491" t="s">
        <v>3777</v>
      </c>
      <c r="B46" s="492"/>
      <c r="C46" s="493"/>
    </row>
    <row r="47" spans="1:20" ht="13.95" customHeight="1" x14ac:dyDescent="0.3">
      <c r="A47" s="104" t="s">
        <v>3712</v>
      </c>
      <c r="B47" s="104" t="s">
        <v>3778</v>
      </c>
      <c r="C47" s="104" t="s">
        <v>3779</v>
      </c>
    </row>
    <row r="48" spans="1:20" ht="13.95" customHeight="1" x14ac:dyDescent="0.3">
      <c r="A48" s="136">
        <v>27</v>
      </c>
      <c r="B48" s="133">
        <v>32.11</v>
      </c>
      <c r="C48" s="134">
        <v>0.22800000000000001</v>
      </c>
    </row>
    <row r="50" spans="1:19" ht="13.95" customHeight="1" x14ac:dyDescent="0.3">
      <c r="A50" s="217" t="s">
        <v>3780</v>
      </c>
      <c r="B50" s="139">
        <v>1.635</v>
      </c>
    </row>
    <row r="51" spans="1:19" ht="13.95" customHeight="1" x14ac:dyDescent="0.3">
      <c r="A51" s="217" t="s">
        <v>3781</v>
      </c>
      <c r="B51" s="137">
        <v>140</v>
      </c>
    </row>
    <row r="52" spans="1:19" ht="13.95" customHeight="1" x14ac:dyDescent="0.3">
      <c r="A52" s="217" t="s">
        <v>3782</v>
      </c>
      <c r="B52" s="137">
        <v>0.17799999999999999</v>
      </c>
    </row>
    <row r="54" spans="1:19" ht="16.2" customHeight="1" x14ac:dyDescent="0.3">
      <c r="A54" s="485" t="s">
        <v>3763</v>
      </c>
      <c r="B54" s="483"/>
      <c r="C54" s="483"/>
      <c r="D54" s="483"/>
      <c r="E54" s="483"/>
      <c r="F54" s="483"/>
      <c r="G54" s="483"/>
      <c r="H54" s="483"/>
      <c r="I54" s="483"/>
      <c r="J54" s="483"/>
      <c r="K54" s="483"/>
      <c r="L54" s="483"/>
      <c r="M54" s="483"/>
      <c r="N54" s="483"/>
      <c r="O54" s="483"/>
      <c r="P54" s="483"/>
      <c r="Q54" s="483"/>
      <c r="R54" s="483"/>
    </row>
    <row r="56" spans="1:19" ht="13.95" customHeight="1" x14ac:dyDescent="0.3">
      <c r="A56" s="486" t="s">
        <v>3764</v>
      </c>
      <c r="B56" s="483"/>
      <c r="C56" s="483"/>
      <c r="D56" s="483"/>
      <c r="E56" s="483"/>
      <c r="F56" s="483"/>
      <c r="G56" s="483"/>
      <c r="H56" s="483"/>
      <c r="I56" s="483"/>
      <c r="J56" s="483"/>
      <c r="K56" s="483"/>
      <c r="L56" s="483"/>
      <c r="M56" s="483"/>
      <c r="N56" s="483"/>
      <c r="O56" s="483"/>
      <c r="P56" s="483"/>
      <c r="Q56" s="483"/>
      <c r="R56" s="483"/>
    </row>
    <row r="57" spans="1:19" ht="13.95" customHeight="1" x14ac:dyDescent="0.3">
      <c r="A57" s="486" t="s">
        <v>3765</v>
      </c>
      <c r="B57" s="483"/>
      <c r="C57" s="483"/>
      <c r="D57" s="483"/>
      <c r="E57" s="483"/>
      <c r="F57" s="483"/>
      <c r="G57" s="483"/>
      <c r="H57" s="483"/>
      <c r="I57" s="483"/>
      <c r="J57" s="483"/>
      <c r="K57" s="483"/>
      <c r="L57" s="483"/>
      <c r="M57" s="483"/>
      <c r="N57" s="483"/>
      <c r="O57" s="483"/>
      <c r="P57" s="483"/>
      <c r="Q57" s="483"/>
      <c r="R57" s="483"/>
    </row>
    <row r="58" spans="1:19" ht="13.95" customHeight="1" x14ac:dyDescent="0.3">
      <c r="A58" s="486" t="s">
        <v>3766</v>
      </c>
      <c r="B58" s="483"/>
      <c r="C58" s="483"/>
      <c r="D58" s="483"/>
      <c r="E58" s="483"/>
      <c r="F58" s="483"/>
      <c r="G58" s="483"/>
      <c r="H58" s="483"/>
      <c r="I58" s="483"/>
      <c r="J58" s="483"/>
      <c r="K58" s="483"/>
      <c r="L58" s="483"/>
      <c r="M58" s="483"/>
      <c r="N58" s="483"/>
      <c r="O58" s="483"/>
      <c r="P58" s="483"/>
      <c r="Q58" s="483"/>
      <c r="R58" s="483"/>
    </row>
    <row r="59" spans="1:19" ht="12" customHeight="1" x14ac:dyDescent="0.3">
      <c r="H59" s="213">
        <f>4/140</f>
        <v>2.8571428571428571E-2</v>
      </c>
    </row>
    <row r="60" spans="1:19" ht="13.95" customHeight="1" x14ac:dyDescent="0.3">
      <c r="A60" s="475" t="s">
        <v>3783</v>
      </c>
      <c r="B60" s="475"/>
      <c r="C60" s="475"/>
      <c r="D60" s="475"/>
      <c r="E60" s="475"/>
      <c r="F60" s="475"/>
      <c r="G60" s="475"/>
      <c r="H60" s="475"/>
      <c r="I60" s="475"/>
      <c r="J60" s="475"/>
      <c r="K60" s="475"/>
      <c r="L60" s="475"/>
      <c r="M60" s="475"/>
      <c r="N60" s="475"/>
      <c r="O60" s="475"/>
      <c r="P60" s="475"/>
      <c r="Q60" s="475"/>
      <c r="R60" s="475"/>
    </row>
    <row r="61" spans="1:19" ht="58.2" customHeight="1" x14ac:dyDescent="0.3">
      <c r="A61" s="487" t="s">
        <v>3784</v>
      </c>
      <c r="B61" s="488" t="s">
        <v>3785</v>
      </c>
      <c r="C61" s="488" t="s">
        <v>3786</v>
      </c>
      <c r="D61" s="488" t="s">
        <v>3787</v>
      </c>
      <c r="E61" s="487" t="s">
        <v>3788</v>
      </c>
      <c r="F61" s="488" t="s">
        <v>3789</v>
      </c>
      <c r="G61" s="488" t="s">
        <v>3790</v>
      </c>
      <c r="H61" s="489" t="s">
        <v>3861</v>
      </c>
      <c r="I61" s="489" t="s">
        <v>4189</v>
      </c>
      <c r="J61" s="488" t="s">
        <v>3791</v>
      </c>
      <c r="K61" s="488" t="s">
        <v>3792</v>
      </c>
      <c r="L61" s="489" t="s">
        <v>3862</v>
      </c>
      <c r="M61" s="484" t="s">
        <v>3863</v>
      </c>
      <c r="N61" s="475"/>
      <c r="O61" s="475"/>
      <c r="P61" s="475"/>
      <c r="Q61" s="475"/>
      <c r="R61" s="475"/>
    </row>
    <row r="62" spans="1:19" ht="13.95" customHeight="1" x14ac:dyDescent="0.3">
      <c r="A62" s="487"/>
      <c r="B62" s="487"/>
      <c r="C62" s="487"/>
      <c r="D62" s="487"/>
      <c r="E62" s="487"/>
      <c r="F62" s="487"/>
      <c r="G62" s="487"/>
      <c r="H62" s="490"/>
      <c r="I62" s="490"/>
      <c r="J62" s="487"/>
      <c r="K62" s="487"/>
      <c r="L62" s="490"/>
      <c r="M62" s="104" t="s">
        <v>596</v>
      </c>
      <c r="N62" s="104" t="s">
        <v>168</v>
      </c>
      <c r="O62" s="104" t="s">
        <v>587</v>
      </c>
      <c r="P62" s="104" t="s">
        <v>189</v>
      </c>
      <c r="Q62" s="104" t="s">
        <v>246</v>
      </c>
      <c r="R62" s="104" t="s">
        <v>586</v>
      </c>
    </row>
    <row r="63" spans="1:19" ht="13.95" customHeight="1" x14ac:dyDescent="0.3">
      <c r="A63" s="148">
        <v>1</v>
      </c>
      <c r="B63" s="149">
        <v>7.8100000000000003E-2</v>
      </c>
      <c r="C63" s="150">
        <v>7.1900000000000006E-2</v>
      </c>
      <c r="D63" s="151">
        <v>2.552E-3</v>
      </c>
      <c r="E63" s="151">
        <v>6.1720000000000004E-3</v>
      </c>
      <c r="F63" s="152">
        <v>9.2700000000000005E-3</v>
      </c>
      <c r="G63" s="153">
        <v>0.66600000000000004</v>
      </c>
      <c r="H63" s="154">
        <v>5.0000000000000001E-3</v>
      </c>
      <c r="I63" s="150">
        <v>0.66439999999999999</v>
      </c>
      <c r="J63" s="155">
        <v>7.0400000000000004E-2</v>
      </c>
      <c r="K63" s="155">
        <v>1.1079000000000001</v>
      </c>
      <c r="L63" s="155">
        <v>0.18290000000000001</v>
      </c>
      <c r="M63" s="155">
        <v>4.4999999999999997E-3</v>
      </c>
      <c r="N63" s="155">
        <v>-2.9600000000000001E-2</v>
      </c>
      <c r="O63" s="155">
        <v>-0.10100000000000001</v>
      </c>
      <c r="P63" s="155">
        <v>7.9100000000000004E-2</v>
      </c>
      <c r="Q63" s="155">
        <v>-9.0200000000000002E-2</v>
      </c>
      <c r="R63" s="155">
        <v>9.7699999999999995E-2</v>
      </c>
      <c r="S63" s="100">
        <v>4.7600000000000003E-2</v>
      </c>
    </row>
    <row r="64" spans="1:19" ht="13.95" customHeight="1" x14ac:dyDescent="0.3">
      <c r="A64" s="148">
        <v>2</v>
      </c>
      <c r="B64" s="149">
        <v>8.7400000000000005E-2</v>
      </c>
      <c r="C64" s="150">
        <v>7.8200000000000006E-2</v>
      </c>
      <c r="D64" s="151">
        <v>2.4290000000000002E-3</v>
      </c>
      <c r="E64" s="150">
        <v>9.2440000000000005E-3</v>
      </c>
      <c r="F64" s="152">
        <v>9.2999999999999992E-3</v>
      </c>
      <c r="G64" s="153">
        <v>0.99399999999999999</v>
      </c>
      <c r="H64" s="154">
        <v>0.01</v>
      </c>
      <c r="I64" s="150">
        <v>0.99360000000000004</v>
      </c>
      <c r="J64" s="155">
        <v>6.3799999999999996E-2</v>
      </c>
      <c r="K64" s="155">
        <v>1.0689</v>
      </c>
      <c r="L64" s="155">
        <v>0.25950000000000001</v>
      </c>
      <c r="M64" s="155">
        <v>5.5100000000000003E-2</v>
      </c>
      <c r="N64" s="155">
        <v>-0.09</v>
      </c>
      <c r="O64" s="155">
        <v>-9.7000000000000003E-3</v>
      </c>
      <c r="P64" s="155">
        <v>0.1547</v>
      </c>
      <c r="Q64" s="155">
        <v>-3.2199999999999999E-2</v>
      </c>
      <c r="R64" s="155">
        <v>2.1399999999999999E-2</v>
      </c>
      <c r="S64" s="100">
        <v>-2.8E-3</v>
      </c>
    </row>
    <row r="65" spans="1:19" ht="13.95" customHeight="1" x14ac:dyDescent="0.3">
      <c r="A65" s="148">
        <v>3</v>
      </c>
      <c r="B65" s="149">
        <v>8.8499999999999995E-2</v>
      </c>
      <c r="C65" s="150">
        <v>7.6700000000000004E-2</v>
      </c>
      <c r="D65" s="151">
        <v>2.5860000000000002E-3</v>
      </c>
      <c r="E65" s="150">
        <v>1.18E-2</v>
      </c>
      <c r="F65" s="152">
        <v>9.2599999999999991E-3</v>
      </c>
      <c r="G65" s="153">
        <v>1.2789999999999999</v>
      </c>
      <c r="H65" s="154">
        <v>1.7999999999999999E-2</v>
      </c>
      <c r="I65" s="150">
        <v>1.2821</v>
      </c>
      <c r="J65" s="155">
        <v>7.2300000000000003E-2</v>
      </c>
      <c r="K65" s="155">
        <v>1.0422</v>
      </c>
      <c r="L65" s="155">
        <v>0.35799999999999998</v>
      </c>
      <c r="M65" s="155">
        <v>5.4600000000000003E-2</v>
      </c>
      <c r="N65" s="155">
        <v>-0.12570000000000001</v>
      </c>
      <c r="O65" s="155">
        <v>-0.19650000000000001</v>
      </c>
      <c r="P65" s="155">
        <v>0.18190000000000001</v>
      </c>
      <c r="Q65" s="155">
        <v>-0.1263</v>
      </c>
      <c r="R65" s="155">
        <v>0.21759999999999999</v>
      </c>
      <c r="S65" s="100">
        <v>-4.5199999999999997E-2</v>
      </c>
    </row>
    <row r="66" spans="1:19" ht="13.95" customHeight="1" x14ac:dyDescent="0.3">
      <c r="A66" s="148">
        <v>4</v>
      </c>
      <c r="B66" s="149">
        <v>5.4300000000000001E-2</v>
      </c>
      <c r="C66" s="150">
        <v>5.2900000000000003E-2</v>
      </c>
      <c r="D66" s="151">
        <v>1.369E-3</v>
      </c>
      <c r="E66" s="151">
        <v>1.387E-3</v>
      </c>
      <c r="F66" s="152">
        <v>9.5200000000000007E-3</v>
      </c>
      <c r="G66" s="153">
        <v>0.14599999999999999</v>
      </c>
      <c r="H66" s="154">
        <v>0</v>
      </c>
      <c r="I66" s="150">
        <v>0.1452</v>
      </c>
      <c r="J66" s="155">
        <v>2.0299999999999999E-2</v>
      </c>
      <c r="K66" s="155">
        <v>1.0749</v>
      </c>
      <c r="L66" s="155">
        <v>2.0899999999999998E-2</v>
      </c>
      <c r="M66" s="155">
        <v>-7.3000000000000001E-3</v>
      </c>
      <c r="N66" s="155">
        <v>5.3E-3</v>
      </c>
      <c r="O66" s="155">
        <v>-1.6000000000000001E-3</v>
      </c>
      <c r="P66" s="155">
        <v>-3.2000000000000002E-3</v>
      </c>
      <c r="Q66" s="155">
        <v>-6.0000000000000001E-3</v>
      </c>
      <c r="R66" s="155">
        <v>7.6E-3</v>
      </c>
      <c r="S66" s="100">
        <v>1.1999999999999999E-3</v>
      </c>
    </row>
    <row r="67" spans="1:19" ht="13.95" customHeight="1" x14ac:dyDescent="0.3">
      <c r="A67" s="148">
        <v>5</v>
      </c>
      <c r="B67" s="149">
        <v>5.9799999999999999E-2</v>
      </c>
      <c r="C67" s="150">
        <v>6.3E-2</v>
      </c>
      <c r="D67" s="151">
        <v>1.872E-3</v>
      </c>
      <c r="E67" s="151">
        <v>-3.2680000000000001E-3</v>
      </c>
      <c r="F67" s="152">
        <v>9.4299999999999991E-3</v>
      </c>
      <c r="G67" s="153">
        <v>-0.34599999999999997</v>
      </c>
      <c r="H67" s="154">
        <v>1E-3</v>
      </c>
      <c r="I67" s="150">
        <v>-0.3453</v>
      </c>
      <c r="J67" s="155">
        <v>3.7900000000000003E-2</v>
      </c>
      <c r="K67" s="155">
        <v>1.0889</v>
      </c>
      <c r="L67" s="155">
        <v>-6.8500000000000005E-2</v>
      </c>
      <c r="M67" s="155">
        <v>4.1000000000000003E-3</v>
      </c>
      <c r="N67" s="155">
        <v>-2.0000000000000001E-4</v>
      </c>
      <c r="O67" s="155">
        <v>6.1999999999999998E-3</v>
      </c>
      <c r="P67" s="155">
        <v>-5.7999999999999996E-3</v>
      </c>
      <c r="Q67" s="155">
        <v>4.2299999999999997E-2</v>
      </c>
      <c r="R67" s="155">
        <v>-2.2499999999999999E-2</v>
      </c>
      <c r="S67" s="100">
        <v>-2.7400000000000001E-2</v>
      </c>
    </row>
    <row r="68" spans="1:19" ht="13.95" customHeight="1" x14ac:dyDescent="0.3">
      <c r="A68" s="148">
        <v>6</v>
      </c>
      <c r="B68" s="149">
        <v>6.0299999999999999E-2</v>
      </c>
      <c r="C68" s="150">
        <v>5.7599999999999998E-2</v>
      </c>
      <c r="D68" s="151">
        <v>1.4250000000000001E-3</v>
      </c>
      <c r="E68" s="151">
        <v>2.7190000000000001E-3</v>
      </c>
      <c r="F68" s="152">
        <v>9.5099999999999994E-3</v>
      </c>
      <c r="G68" s="153">
        <v>0.28599999999999998</v>
      </c>
      <c r="H68" s="154">
        <v>0</v>
      </c>
      <c r="I68" s="150">
        <v>0.28499999999999998</v>
      </c>
      <c r="J68" s="155">
        <v>2.1999999999999999E-2</v>
      </c>
      <c r="K68" s="155">
        <v>1.0732999999999999</v>
      </c>
      <c r="L68" s="155">
        <v>4.2700000000000002E-2</v>
      </c>
      <c r="M68" s="155">
        <v>1.7999999999999999E-2</v>
      </c>
      <c r="N68" s="155">
        <v>-2.1899999999999999E-2</v>
      </c>
      <c r="O68" s="155">
        <v>8.2000000000000007E-3</v>
      </c>
      <c r="P68" s="155">
        <v>1.72E-2</v>
      </c>
      <c r="Q68" s="155">
        <v>-2.9999999999999997E-4</v>
      </c>
      <c r="R68" s="155">
        <v>-1.6000000000000001E-3</v>
      </c>
      <c r="S68" s="100">
        <v>-8.6999999999999994E-3</v>
      </c>
    </row>
    <row r="69" spans="1:19" ht="13.95" customHeight="1" x14ac:dyDescent="0.3">
      <c r="A69" s="148">
        <v>7</v>
      </c>
      <c r="B69" s="149">
        <v>3.9699999999999999E-2</v>
      </c>
      <c r="C69" s="150">
        <v>4.4600000000000001E-2</v>
      </c>
      <c r="D69" s="151">
        <v>1.24E-3</v>
      </c>
      <c r="E69" s="151">
        <v>-4.8849999999999996E-3</v>
      </c>
      <c r="F69" s="152">
        <v>9.5300000000000003E-3</v>
      </c>
      <c r="G69" s="153">
        <v>-0.51200000000000001</v>
      </c>
      <c r="H69" s="154">
        <v>1E-3</v>
      </c>
      <c r="I69" s="150">
        <v>-0.51090000000000002</v>
      </c>
      <c r="J69" s="155">
        <v>1.66E-2</v>
      </c>
      <c r="K69" s="155">
        <v>1.0573999999999999</v>
      </c>
      <c r="L69" s="155">
        <v>-6.6400000000000001E-2</v>
      </c>
      <c r="M69" s="155">
        <v>-2.5600000000000001E-2</v>
      </c>
      <c r="N69" s="155">
        <v>3.0200000000000001E-2</v>
      </c>
      <c r="O69" s="155">
        <v>-1.2699999999999999E-2</v>
      </c>
      <c r="P69" s="155">
        <v>-1.6400000000000001E-2</v>
      </c>
      <c r="Q69" s="155">
        <v>-2.7E-2</v>
      </c>
      <c r="R69" s="155">
        <v>5.7000000000000002E-3</v>
      </c>
      <c r="S69" s="100">
        <v>4.4900000000000002E-2</v>
      </c>
    </row>
    <row r="70" spans="1:19" ht="13.95" customHeight="1" x14ac:dyDescent="0.3">
      <c r="A70" s="148">
        <v>8</v>
      </c>
      <c r="B70" s="149">
        <v>4.8099999999999997E-2</v>
      </c>
      <c r="C70" s="150">
        <v>5.0200000000000002E-2</v>
      </c>
      <c r="D70" s="151">
        <v>2.0669999999999998E-3</v>
      </c>
      <c r="E70" s="151">
        <v>-2.085E-3</v>
      </c>
      <c r="F70" s="152">
        <v>9.3900000000000008E-3</v>
      </c>
      <c r="G70" s="153">
        <v>-0.222</v>
      </c>
      <c r="H70" s="154">
        <v>0</v>
      </c>
      <c r="I70" s="150">
        <v>-0.2213</v>
      </c>
      <c r="J70" s="155">
        <v>4.6199999999999998E-2</v>
      </c>
      <c r="K70" s="155">
        <v>1.1025</v>
      </c>
      <c r="L70" s="155">
        <v>-4.87E-2</v>
      </c>
      <c r="M70" s="155">
        <v>-8.5000000000000006E-3</v>
      </c>
      <c r="N70" s="155">
        <v>1.78E-2</v>
      </c>
      <c r="O70" s="155">
        <v>1.23E-2</v>
      </c>
      <c r="P70" s="155">
        <v>-3.8E-3</v>
      </c>
      <c r="Q70" s="155">
        <v>-1.5299999999999999E-2</v>
      </c>
      <c r="R70" s="155">
        <v>-1.8100000000000002E-2</v>
      </c>
      <c r="S70" s="100">
        <v>3.7600000000000001E-2</v>
      </c>
    </row>
    <row r="71" spans="1:19" ht="13.95" customHeight="1" x14ac:dyDescent="0.3">
      <c r="A71" s="148">
        <v>9</v>
      </c>
      <c r="B71" s="149">
        <v>3.2800000000000003E-2</v>
      </c>
      <c r="C71" s="150">
        <v>3.7199999999999997E-2</v>
      </c>
      <c r="D71" s="151">
        <v>1.789E-3</v>
      </c>
      <c r="E71" s="151">
        <v>-4.4339999999999996E-3</v>
      </c>
      <c r="F71" s="152">
        <v>9.4500000000000001E-3</v>
      </c>
      <c r="G71" s="153">
        <v>-0.46899999999999997</v>
      </c>
      <c r="H71" s="154">
        <v>1E-3</v>
      </c>
      <c r="I71" s="150">
        <v>-0.46800000000000003</v>
      </c>
      <c r="J71" s="155">
        <v>3.4599999999999999E-2</v>
      </c>
      <c r="K71" s="155">
        <v>1.0794999999999999</v>
      </c>
      <c r="L71" s="155">
        <v>-8.8599999999999998E-2</v>
      </c>
      <c r="M71" s="155">
        <v>1.44E-2</v>
      </c>
      <c r="N71" s="155">
        <v>-6.6E-3</v>
      </c>
      <c r="O71" s="155">
        <v>2.8199999999999999E-2</v>
      </c>
      <c r="P71" s="155">
        <v>-1.2200000000000001E-2</v>
      </c>
      <c r="Q71" s="155">
        <v>-2.8799999999999999E-2</v>
      </c>
      <c r="R71" s="155">
        <v>-2.8199999999999999E-2</v>
      </c>
      <c r="S71" s="100">
        <v>6.2E-2</v>
      </c>
    </row>
    <row r="72" spans="1:19" ht="13.95" customHeight="1" x14ac:dyDescent="0.3">
      <c r="A72" s="148">
        <v>10</v>
      </c>
      <c r="B72" s="149">
        <v>2.1299999999999999E-2</v>
      </c>
      <c r="C72" s="150">
        <v>2.3699999999999999E-2</v>
      </c>
      <c r="D72" s="151">
        <v>2.0040000000000001E-3</v>
      </c>
      <c r="E72" s="151">
        <v>-2.405E-3</v>
      </c>
      <c r="F72" s="152">
        <v>9.4000000000000004E-3</v>
      </c>
      <c r="G72" s="153">
        <v>-0.25600000000000001</v>
      </c>
      <c r="H72" s="154">
        <v>0</v>
      </c>
      <c r="I72" s="150">
        <v>-0.25480000000000003</v>
      </c>
      <c r="J72" s="155">
        <v>4.3400000000000001E-2</v>
      </c>
      <c r="K72" s="155">
        <v>1.0983000000000001</v>
      </c>
      <c r="L72" s="155">
        <v>-5.4300000000000001E-2</v>
      </c>
      <c r="M72" s="155">
        <v>1.5299999999999999E-2</v>
      </c>
      <c r="N72" s="155">
        <v>-2.2200000000000001E-2</v>
      </c>
      <c r="O72" s="155">
        <v>1.4800000000000001E-2</v>
      </c>
      <c r="P72" s="155">
        <v>-2.3699999999999999E-2</v>
      </c>
      <c r="Q72" s="155">
        <v>4.0000000000000002E-4</v>
      </c>
      <c r="R72" s="155">
        <v>-6.4000000000000003E-3</v>
      </c>
      <c r="S72" s="100">
        <v>1.4500000000000001E-2</v>
      </c>
    </row>
    <row r="73" spans="1:19" ht="13.95" customHeight="1" x14ac:dyDescent="0.3">
      <c r="A73" s="148">
        <v>11</v>
      </c>
      <c r="B73" s="149">
        <v>2.5399999999999999E-2</v>
      </c>
      <c r="C73" s="150">
        <v>3.9899999999999998E-2</v>
      </c>
      <c r="D73" s="151">
        <v>1.8339999999999999E-3</v>
      </c>
      <c r="E73" s="150">
        <v>-1.44E-2</v>
      </c>
      <c r="F73" s="152">
        <v>9.4400000000000005E-3</v>
      </c>
      <c r="G73" s="153">
        <v>-1.5289999999999999</v>
      </c>
      <c r="H73" s="154">
        <v>1.2999999999999999E-2</v>
      </c>
      <c r="I73" s="150">
        <v>-1.5367</v>
      </c>
      <c r="J73" s="155">
        <v>3.6400000000000002E-2</v>
      </c>
      <c r="K73" s="155">
        <v>0.96630000000000005</v>
      </c>
      <c r="L73" s="155">
        <v>-0.29859999999999998</v>
      </c>
      <c r="M73" s="155">
        <v>5.5E-2</v>
      </c>
      <c r="N73" s="155">
        <v>-2.6700000000000002E-2</v>
      </c>
      <c r="O73" s="155">
        <v>3.8800000000000001E-2</v>
      </c>
      <c r="P73" s="155">
        <v>-7.3200000000000001E-2</v>
      </c>
      <c r="Q73" s="155">
        <v>-0.16400000000000001</v>
      </c>
      <c r="R73" s="155">
        <v>-2.9600000000000001E-2</v>
      </c>
      <c r="S73" s="100">
        <v>0.23469999999999999</v>
      </c>
    </row>
    <row r="74" spans="1:19" ht="13.95" customHeight="1" x14ac:dyDescent="0.3">
      <c r="A74" s="148">
        <v>12</v>
      </c>
      <c r="B74" s="149">
        <v>2.2499999999999999E-2</v>
      </c>
      <c r="C74" s="150">
        <v>3.4000000000000002E-2</v>
      </c>
      <c r="D74" s="151">
        <v>2.1789999999999999E-3</v>
      </c>
      <c r="E74" s="150">
        <v>-1.15E-2</v>
      </c>
      <c r="F74" s="152">
        <v>9.3699999999999999E-3</v>
      </c>
      <c r="G74" s="153">
        <v>-1.2330000000000001</v>
      </c>
      <c r="H74" s="154">
        <v>1.2E-2</v>
      </c>
      <c r="I74" s="150">
        <v>-1.2352000000000001</v>
      </c>
      <c r="J74" s="155">
        <v>5.1299999999999998E-2</v>
      </c>
      <c r="K74" s="155">
        <v>1.0254000000000001</v>
      </c>
      <c r="L74" s="155">
        <v>-0.28739999999999999</v>
      </c>
      <c r="M74" s="155">
        <v>5.1999999999999998E-2</v>
      </c>
      <c r="N74" s="155">
        <v>-2.76E-2</v>
      </c>
      <c r="O74" s="155">
        <v>8.5400000000000004E-2</v>
      </c>
      <c r="P74" s="155">
        <v>-3.4500000000000003E-2</v>
      </c>
      <c r="Q74" s="155">
        <v>-0.11609999999999999</v>
      </c>
      <c r="R74" s="155">
        <v>-7.7899999999999997E-2</v>
      </c>
      <c r="S74" s="100">
        <v>0.21190000000000001</v>
      </c>
    </row>
    <row r="75" spans="1:19" ht="13.95" customHeight="1" x14ac:dyDescent="0.3">
      <c r="A75" s="148">
        <v>13</v>
      </c>
      <c r="B75" s="149">
        <v>4.9599999999999998E-2</v>
      </c>
      <c r="C75" s="150">
        <v>4.9599999999999998E-2</v>
      </c>
      <c r="D75" s="151">
        <v>1.704E-3</v>
      </c>
      <c r="E75" s="151">
        <v>-8.0080000000000002E-6</v>
      </c>
      <c r="F75" s="152">
        <v>9.4599999999999997E-3</v>
      </c>
      <c r="G75" s="153">
        <v>-1E-3</v>
      </c>
      <c r="H75" s="154">
        <v>0</v>
      </c>
      <c r="I75" s="150">
        <v>-8.43E-4</v>
      </c>
      <c r="J75" s="155">
        <v>3.1399999999999997E-2</v>
      </c>
      <c r="K75" s="155">
        <v>1.0885</v>
      </c>
      <c r="L75" s="155">
        <v>-2.0000000000000001E-4</v>
      </c>
      <c r="M75" s="155">
        <v>0</v>
      </c>
      <c r="N75" s="155">
        <v>0</v>
      </c>
      <c r="O75" s="155">
        <v>0</v>
      </c>
      <c r="P75" s="155">
        <v>0</v>
      </c>
      <c r="Q75" s="155">
        <v>-1E-4</v>
      </c>
      <c r="R75" s="155">
        <v>-1E-4</v>
      </c>
      <c r="S75" s="100">
        <v>1E-4</v>
      </c>
    </row>
    <row r="76" spans="1:19" ht="13.95" customHeight="1" x14ac:dyDescent="0.3">
      <c r="A76" s="148">
        <v>14</v>
      </c>
      <c r="B76" s="149">
        <v>3.6900000000000002E-2</v>
      </c>
      <c r="C76" s="150">
        <v>3.5499999999999997E-2</v>
      </c>
      <c r="D76" s="151">
        <v>1.403E-3</v>
      </c>
      <c r="E76" s="151">
        <v>1.3929999999999999E-3</v>
      </c>
      <c r="F76" s="152">
        <v>9.5099999999999994E-3</v>
      </c>
      <c r="G76" s="153">
        <v>0.14599999999999999</v>
      </c>
      <c r="H76" s="154">
        <v>0</v>
      </c>
      <c r="I76" s="150">
        <v>0.14599999999999999</v>
      </c>
      <c r="J76" s="155">
        <v>2.1299999999999999E-2</v>
      </c>
      <c r="K76" s="155">
        <v>1.0760000000000001</v>
      </c>
      <c r="L76" s="155">
        <v>2.1499999999999998E-2</v>
      </c>
      <c r="M76" s="155">
        <v>1.1999999999999999E-3</v>
      </c>
      <c r="N76" s="155">
        <v>-3.7000000000000002E-3</v>
      </c>
      <c r="O76" s="155">
        <v>-7.4999999999999997E-3</v>
      </c>
      <c r="P76" s="155">
        <v>-5.8999999999999999E-3</v>
      </c>
      <c r="Q76" s="155">
        <v>7.9000000000000008E-3</v>
      </c>
      <c r="R76" s="155">
        <v>6.7999999999999996E-3</v>
      </c>
      <c r="S76" s="100">
        <v>-9.7000000000000003E-3</v>
      </c>
    </row>
    <row r="77" spans="1:19" ht="13.95" customHeight="1" x14ac:dyDescent="0.3">
      <c r="A77" s="148">
        <v>15</v>
      </c>
      <c r="B77" s="149">
        <v>1.7299999999999999E-2</v>
      </c>
      <c r="C77" s="150">
        <v>2.12E-2</v>
      </c>
      <c r="D77" s="151">
        <v>2.3879999999999999E-3</v>
      </c>
      <c r="E77" s="151">
        <v>-3.9199999999999999E-3</v>
      </c>
      <c r="F77" s="152">
        <v>9.3100000000000006E-3</v>
      </c>
      <c r="G77" s="153">
        <v>-0.42099999999999999</v>
      </c>
      <c r="H77" s="154">
        <v>2E-3</v>
      </c>
      <c r="I77" s="150">
        <v>-0.41959999999999997</v>
      </c>
      <c r="J77" s="155">
        <v>6.1699999999999998E-2</v>
      </c>
      <c r="K77" s="155">
        <v>1.1131</v>
      </c>
      <c r="L77" s="155">
        <v>-0.1076</v>
      </c>
      <c r="M77" s="155">
        <v>7.1000000000000004E-3</v>
      </c>
      <c r="N77" s="155">
        <v>-1.8800000000000001E-2</v>
      </c>
      <c r="O77" s="155">
        <v>6.3E-2</v>
      </c>
      <c r="P77" s="155">
        <v>-3.7600000000000001E-2</v>
      </c>
      <c r="Q77" s="155">
        <v>4.2900000000000001E-2</v>
      </c>
      <c r="R77" s="155">
        <v>-4.7899999999999998E-2</v>
      </c>
      <c r="S77" s="100">
        <v>4.7000000000000002E-3</v>
      </c>
    </row>
    <row r="78" spans="1:19" ht="13.95" customHeight="1" x14ac:dyDescent="0.3">
      <c r="A78" s="148">
        <v>16</v>
      </c>
      <c r="B78" s="149">
        <v>1.9599999999999999E-2</v>
      </c>
      <c r="C78" s="150">
        <v>3.15E-2</v>
      </c>
      <c r="D78" s="151">
        <v>1.9449999999999999E-3</v>
      </c>
      <c r="E78" s="150">
        <v>-1.2E-2</v>
      </c>
      <c r="F78" s="152">
        <v>9.4199999999999996E-3</v>
      </c>
      <c r="G78" s="153">
        <v>-1.27</v>
      </c>
      <c r="H78" s="154">
        <v>0.01</v>
      </c>
      <c r="I78" s="150">
        <v>-1.2733000000000001</v>
      </c>
      <c r="J78" s="155">
        <v>4.0899999999999999E-2</v>
      </c>
      <c r="K78" s="155">
        <v>1.0092000000000001</v>
      </c>
      <c r="L78" s="155">
        <v>-0.26300000000000001</v>
      </c>
      <c r="M78" s="155">
        <v>0.1188</v>
      </c>
      <c r="N78" s="155">
        <v>-0.1061</v>
      </c>
      <c r="O78" s="155">
        <v>0.1249</v>
      </c>
      <c r="P78" s="155">
        <v>4.0899999999999999E-2</v>
      </c>
      <c r="Q78" s="155">
        <v>-1.2200000000000001E-2</v>
      </c>
      <c r="R78" s="155">
        <v>-0.1298</v>
      </c>
      <c r="S78" s="100">
        <v>9.1899999999999996E-2</v>
      </c>
    </row>
    <row r="79" spans="1:19" ht="13.95" customHeight="1" x14ac:dyDescent="0.3">
      <c r="A79" s="148">
        <v>17</v>
      </c>
      <c r="B79" s="149">
        <v>3.0099999999999998E-2</v>
      </c>
      <c r="C79" s="150">
        <v>2.6499999999999999E-2</v>
      </c>
      <c r="D79" s="151">
        <v>1.658E-3</v>
      </c>
      <c r="E79" s="151">
        <v>3.6110000000000001E-3</v>
      </c>
      <c r="F79" s="152">
        <v>9.4699999999999993E-3</v>
      </c>
      <c r="G79" s="153">
        <v>0.38100000000000001</v>
      </c>
      <c r="H79" s="154">
        <v>1E-3</v>
      </c>
      <c r="I79" s="150">
        <v>0.38009999999999999</v>
      </c>
      <c r="J79" s="155">
        <v>2.9700000000000001E-2</v>
      </c>
      <c r="K79" s="155">
        <v>1.0783</v>
      </c>
      <c r="L79" s="155">
        <v>6.6500000000000004E-2</v>
      </c>
      <c r="M79" s="155">
        <v>-2.01E-2</v>
      </c>
      <c r="N79" s="155">
        <v>2.0400000000000001E-2</v>
      </c>
      <c r="O79" s="155">
        <v>-5.7999999999999996E-3</v>
      </c>
      <c r="P79" s="155">
        <v>-4.7699999999999999E-2</v>
      </c>
      <c r="Q79" s="155">
        <v>1.2E-2</v>
      </c>
      <c r="R79" s="155">
        <v>1.18E-2</v>
      </c>
      <c r="S79" s="100">
        <v>-6.6E-3</v>
      </c>
    </row>
    <row r="80" spans="1:19" ht="13.95" customHeight="1" x14ac:dyDescent="0.3">
      <c r="A80" s="148">
        <v>18</v>
      </c>
      <c r="B80" s="149">
        <v>2.9100000000000001E-2</v>
      </c>
      <c r="C80" s="150">
        <v>3.4500000000000003E-2</v>
      </c>
      <c r="D80" s="151">
        <v>1.539E-3</v>
      </c>
      <c r="E80" s="151">
        <v>-5.3309999999999998E-3</v>
      </c>
      <c r="F80" s="152">
        <v>9.4900000000000002E-3</v>
      </c>
      <c r="G80" s="153">
        <v>-0.56200000000000006</v>
      </c>
      <c r="H80" s="154">
        <v>1E-3</v>
      </c>
      <c r="I80" s="150">
        <v>-0.56030000000000002</v>
      </c>
      <c r="J80" s="155">
        <v>2.5600000000000001E-2</v>
      </c>
      <c r="K80" s="155">
        <v>1.0641</v>
      </c>
      <c r="L80" s="155">
        <v>-9.0800000000000006E-2</v>
      </c>
      <c r="M80" s="155">
        <v>2.53E-2</v>
      </c>
      <c r="N80" s="155">
        <v>-2.8899999999999999E-2</v>
      </c>
      <c r="O80" s="155">
        <v>1.3599999999999999E-2</v>
      </c>
      <c r="P80" s="155">
        <v>5.2499999999999998E-2</v>
      </c>
      <c r="Q80" s="155">
        <v>3.5099999999999999E-2</v>
      </c>
      <c r="R80" s="155">
        <v>-3.5799999999999998E-2</v>
      </c>
      <c r="S80" s="100">
        <v>-1.54E-2</v>
      </c>
    </row>
    <row r="81" spans="1:19" ht="13.95" customHeight="1" x14ac:dyDescent="0.3">
      <c r="A81" s="148">
        <v>19</v>
      </c>
      <c r="B81" s="149">
        <v>2.07E-2</v>
      </c>
      <c r="C81" s="150">
        <v>3.5900000000000001E-2</v>
      </c>
      <c r="D81" s="151">
        <v>2.0300000000000001E-3</v>
      </c>
      <c r="E81" s="150">
        <v>-1.5100000000000001E-2</v>
      </c>
      <c r="F81" s="152">
        <v>9.4000000000000004E-3</v>
      </c>
      <c r="G81" s="153">
        <v>-1.61</v>
      </c>
      <c r="H81" s="154">
        <v>1.7000000000000001E-2</v>
      </c>
      <c r="I81" s="150">
        <v>-1.6198999999999999</v>
      </c>
      <c r="J81" s="155">
        <v>4.4600000000000001E-2</v>
      </c>
      <c r="K81" s="155">
        <v>0.96140000000000003</v>
      </c>
      <c r="L81" s="155">
        <v>-0.34989999999999999</v>
      </c>
      <c r="M81" s="155">
        <v>0.1464</v>
      </c>
      <c r="N81" s="155">
        <v>-0.13400000000000001</v>
      </c>
      <c r="O81" s="155">
        <v>6.9099999999999995E-2</v>
      </c>
      <c r="P81" s="155">
        <v>0.1968</v>
      </c>
      <c r="Q81" s="155">
        <v>5.6300000000000003E-2</v>
      </c>
      <c r="R81" s="155">
        <v>-0.15279999999999999</v>
      </c>
      <c r="S81" s="100">
        <v>2.93E-2</v>
      </c>
    </row>
    <row r="82" spans="1:19" ht="13.95" customHeight="1" x14ac:dyDescent="0.3">
      <c r="A82" s="148">
        <v>20</v>
      </c>
      <c r="B82" s="149">
        <v>2.4E-2</v>
      </c>
      <c r="C82" s="150">
        <v>4.2299999999999997E-2</v>
      </c>
      <c r="D82" s="151">
        <v>1.8649999999999999E-3</v>
      </c>
      <c r="E82" s="150">
        <v>-1.83E-2</v>
      </c>
      <c r="F82" s="152">
        <v>9.4299999999999991E-3</v>
      </c>
      <c r="G82" s="153">
        <v>-1.9450000000000001</v>
      </c>
      <c r="H82" s="154">
        <v>2.1000000000000001E-2</v>
      </c>
      <c r="I82" s="150">
        <v>-1.9659</v>
      </c>
      <c r="J82" s="155">
        <v>3.7600000000000001E-2</v>
      </c>
      <c r="K82" s="155">
        <v>0.89510000000000001</v>
      </c>
      <c r="L82" s="155">
        <v>-0.38879999999999998</v>
      </c>
      <c r="M82" s="155">
        <v>8.6900000000000005E-2</v>
      </c>
      <c r="N82" s="155">
        <v>-8.2400000000000001E-2</v>
      </c>
      <c r="O82" s="155">
        <v>1.5800000000000002E-2</v>
      </c>
      <c r="P82" s="155">
        <v>5.4000000000000003E-3</v>
      </c>
      <c r="Q82" s="155">
        <v>4.4299999999999999E-2</v>
      </c>
      <c r="R82" s="155">
        <v>-0.1089</v>
      </c>
      <c r="S82" s="100">
        <v>0.1419</v>
      </c>
    </row>
    <row r="83" spans="1:19" ht="13.95" customHeight="1" x14ac:dyDescent="0.3">
      <c r="A83" s="148">
        <v>21</v>
      </c>
      <c r="B83" s="149">
        <v>7.6300000000000007E-2</v>
      </c>
      <c r="C83" s="150">
        <v>7.7799999999999994E-2</v>
      </c>
      <c r="D83" s="151">
        <v>2.5609999999999999E-3</v>
      </c>
      <c r="E83" s="151">
        <v>-1.549E-3</v>
      </c>
      <c r="F83" s="152">
        <v>9.2700000000000005E-3</v>
      </c>
      <c r="G83" s="153">
        <v>-0.16700000000000001</v>
      </c>
      <c r="H83" s="154">
        <v>0</v>
      </c>
      <c r="I83" s="150">
        <v>-0.16650000000000001</v>
      </c>
      <c r="J83" s="155">
        <v>7.0900000000000005E-2</v>
      </c>
      <c r="K83" s="155">
        <v>1.1331</v>
      </c>
      <c r="L83" s="155">
        <v>-4.5999999999999999E-2</v>
      </c>
      <c r="M83" s="155">
        <v>-1.77E-2</v>
      </c>
      <c r="N83" s="155">
        <v>2.4899999999999999E-2</v>
      </c>
      <c r="O83" s="155">
        <v>-2.3999999999999998E-3</v>
      </c>
      <c r="P83" s="155">
        <v>-3.0599999999999999E-2</v>
      </c>
      <c r="Q83" s="155">
        <v>-4.0000000000000001E-3</v>
      </c>
      <c r="R83" s="155">
        <v>-2E-3</v>
      </c>
      <c r="S83" s="100">
        <v>1.9599999999999999E-2</v>
      </c>
    </row>
    <row r="84" spans="1:19" ht="13.95" customHeight="1" x14ac:dyDescent="0.3">
      <c r="A84" s="148">
        <v>22</v>
      </c>
      <c r="B84" s="149">
        <v>8.8599999999999998E-2</v>
      </c>
      <c r="C84" s="150">
        <v>7.51E-2</v>
      </c>
      <c r="D84" s="151">
        <v>1.9940000000000001E-3</v>
      </c>
      <c r="E84" s="150">
        <v>1.35E-2</v>
      </c>
      <c r="F84" s="152">
        <v>9.41E-3</v>
      </c>
      <c r="G84" s="153">
        <v>1.44</v>
      </c>
      <c r="H84" s="154">
        <v>1.2999999999999999E-2</v>
      </c>
      <c r="I84" s="150">
        <v>1.4462999999999999</v>
      </c>
      <c r="J84" s="155">
        <v>4.2999999999999997E-2</v>
      </c>
      <c r="K84" s="155">
        <v>0.98680000000000001</v>
      </c>
      <c r="L84" s="155">
        <v>0.30649999999999999</v>
      </c>
      <c r="M84" s="155">
        <v>1.4E-2</v>
      </c>
      <c r="N84" s="155">
        <v>-7.9600000000000004E-2</v>
      </c>
      <c r="O84" s="155">
        <v>-9.3100000000000002E-2</v>
      </c>
      <c r="P84" s="155">
        <v>9.4E-2</v>
      </c>
      <c r="Q84" s="155">
        <v>-9.11E-2</v>
      </c>
      <c r="R84" s="155">
        <v>0.13539999999999999</v>
      </c>
      <c r="S84" s="100">
        <v>1.9199999999999998E-2</v>
      </c>
    </row>
    <row r="85" spans="1:19" ht="13.95" customHeight="1" x14ac:dyDescent="0.3">
      <c r="A85" s="148">
        <v>23</v>
      </c>
      <c r="B85" s="149">
        <v>6.6600000000000006E-2</v>
      </c>
      <c r="C85" s="150">
        <v>4.65E-2</v>
      </c>
      <c r="D85" s="151">
        <v>1.6050000000000001E-3</v>
      </c>
      <c r="E85" s="150">
        <v>2.01E-2</v>
      </c>
      <c r="F85" s="152">
        <v>9.4800000000000006E-3</v>
      </c>
      <c r="G85" s="153">
        <v>2.1230000000000002</v>
      </c>
      <c r="H85" s="154">
        <v>1.7999999999999999E-2</v>
      </c>
      <c r="I85" s="150">
        <v>2.1520000000000001</v>
      </c>
      <c r="J85" s="155">
        <v>2.7900000000000001E-2</v>
      </c>
      <c r="K85" s="155">
        <v>0.85189999999999999</v>
      </c>
      <c r="L85" s="155">
        <v>0.3644</v>
      </c>
      <c r="M85" s="155">
        <v>1.49E-2</v>
      </c>
      <c r="N85" s="155">
        <v>1.1999999999999999E-3</v>
      </c>
      <c r="O85" s="155">
        <v>0.19270000000000001</v>
      </c>
      <c r="P85" s="155">
        <v>0.14729999999999999</v>
      </c>
      <c r="Q85" s="155">
        <v>0.11219999999999999</v>
      </c>
      <c r="R85" s="155">
        <v>-0.14349999999999999</v>
      </c>
      <c r="S85" s="100">
        <v>-0.16320000000000001</v>
      </c>
    </row>
    <row r="86" spans="1:19" ht="13.95" customHeight="1" x14ac:dyDescent="0.3">
      <c r="A86" s="148">
        <v>24</v>
      </c>
      <c r="B86" s="149">
        <v>8.4400000000000003E-2</v>
      </c>
      <c r="C86" s="150">
        <v>7.7299999999999994E-2</v>
      </c>
      <c r="D86" s="151">
        <v>2.4390000000000002E-3</v>
      </c>
      <c r="E86" s="151">
        <v>7.0790000000000002E-3</v>
      </c>
      <c r="F86" s="152">
        <v>9.2999999999999992E-3</v>
      </c>
      <c r="G86" s="153">
        <v>0.76100000000000001</v>
      </c>
      <c r="H86" s="154">
        <v>6.0000000000000001E-3</v>
      </c>
      <c r="I86" s="150">
        <v>0.75990000000000002</v>
      </c>
      <c r="J86" s="155">
        <v>6.4399999999999999E-2</v>
      </c>
      <c r="K86" s="155">
        <v>1.0929</v>
      </c>
      <c r="L86" s="155">
        <v>0.1993</v>
      </c>
      <c r="M86" s="155">
        <v>3.85E-2</v>
      </c>
      <c r="N86" s="155">
        <v>-6.0699999999999997E-2</v>
      </c>
      <c r="O86" s="155">
        <v>3.1300000000000001E-2</v>
      </c>
      <c r="P86" s="155">
        <v>8.0999999999999996E-3</v>
      </c>
      <c r="Q86" s="155">
        <v>-7.5499999999999998E-2</v>
      </c>
      <c r="R86" s="155">
        <v>2.7099999999999999E-2</v>
      </c>
      <c r="S86" s="100">
        <v>4.5499999999999999E-2</v>
      </c>
    </row>
    <row r="87" spans="1:19" ht="13.95" customHeight="1" x14ac:dyDescent="0.3">
      <c r="A87" s="148">
        <v>25</v>
      </c>
      <c r="B87" s="149">
        <v>7.9799999999999996E-2</v>
      </c>
      <c r="C87" s="150">
        <v>7.4800000000000005E-2</v>
      </c>
      <c r="D87" s="151">
        <v>2.2650000000000001E-3</v>
      </c>
      <c r="E87" s="151">
        <v>5.0260000000000001E-3</v>
      </c>
      <c r="F87" s="152">
        <v>9.3399999999999993E-3</v>
      </c>
      <c r="G87" s="153">
        <v>0.53800000000000003</v>
      </c>
      <c r="H87" s="154">
        <v>2E-3</v>
      </c>
      <c r="I87" s="150">
        <v>0.53649999999999998</v>
      </c>
      <c r="J87" s="155">
        <v>5.5500000000000001E-2</v>
      </c>
      <c r="K87" s="155">
        <v>1.0992999999999999</v>
      </c>
      <c r="L87" s="155">
        <v>0.13009999999999999</v>
      </c>
      <c r="M87" s="155">
        <v>2.4500000000000001E-2</v>
      </c>
      <c r="N87" s="155">
        <v>-3.73E-2</v>
      </c>
      <c r="O87" s="155">
        <v>3.5799999999999998E-2</v>
      </c>
      <c r="P87" s="155">
        <v>2.3699999999999999E-2</v>
      </c>
      <c r="Q87" s="155">
        <v>-2.98E-2</v>
      </c>
      <c r="R87" s="155">
        <v>2.0000000000000001E-4</v>
      </c>
      <c r="S87" s="100">
        <v>1.04E-2</v>
      </c>
    </row>
    <row r="88" spans="1:19" ht="13.95" customHeight="1" x14ac:dyDescent="0.3">
      <c r="A88" s="148">
        <v>26</v>
      </c>
      <c r="B88" s="149">
        <v>8.2299999999999998E-2</v>
      </c>
      <c r="C88" s="150">
        <v>6.0499999999999998E-2</v>
      </c>
      <c r="D88" s="151">
        <v>1.614E-3</v>
      </c>
      <c r="E88" s="150">
        <v>2.18E-2</v>
      </c>
      <c r="F88" s="152">
        <v>9.4800000000000006E-3</v>
      </c>
      <c r="G88" s="153">
        <v>2.2970000000000002</v>
      </c>
      <c r="H88" s="154">
        <v>2.1999999999999999E-2</v>
      </c>
      <c r="I88" s="362">
        <v>2.3351000000000002</v>
      </c>
      <c r="J88" s="155">
        <v>2.8199999999999999E-2</v>
      </c>
      <c r="K88" s="155">
        <v>0.81720000000000004</v>
      </c>
      <c r="L88" s="155">
        <v>0.3977</v>
      </c>
      <c r="M88" s="155">
        <v>-0.1169</v>
      </c>
      <c r="N88" s="155">
        <v>2.9700000000000001E-2</v>
      </c>
      <c r="O88" s="155">
        <v>-2.3E-3</v>
      </c>
      <c r="P88" s="155">
        <v>-0.1166</v>
      </c>
      <c r="Q88" s="155">
        <v>4.4299999999999999E-2</v>
      </c>
      <c r="R88" s="155">
        <v>0.1181</v>
      </c>
      <c r="S88" s="100">
        <v>-8.1699999999999995E-2</v>
      </c>
    </row>
    <row r="89" spans="1:19" ht="13.95" customHeight="1" x14ac:dyDescent="0.3">
      <c r="A89" s="148">
        <v>27</v>
      </c>
      <c r="B89" s="149">
        <v>7.6999999999999999E-2</v>
      </c>
      <c r="C89" s="150">
        <v>6.5199999999999994E-2</v>
      </c>
      <c r="D89" s="151">
        <v>1.828E-3</v>
      </c>
      <c r="E89" s="151">
        <v>1.18E-2</v>
      </c>
      <c r="F89" s="152">
        <v>9.4400000000000005E-3</v>
      </c>
      <c r="G89" s="153">
        <v>1.2529999999999999</v>
      </c>
      <c r="H89" s="154">
        <v>8.0000000000000002E-3</v>
      </c>
      <c r="I89" s="150">
        <v>1.2556</v>
      </c>
      <c r="J89" s="155">
        <v>3.61E-2</v>
      </c>
      <c r="K89" s="155">
        <v>1.0065</v>
      </c>
      <c r="L89" s="155">
        <v>0.24310000000000001</v>
      </c>
      <c r="M89" s="155">
        <v>2.8199999999999999E-2</v>
      </c>
      <c r="N89" s="155">
        <v>-8.6599999999999996E-2</v>
      </c>
      <c r="O89" s="155">
        <v>-0.1331</v>
      </c>
      <c r="P89" s="155">
        <v>-6.7999999999999996E-3</v>
      </c>
      <c r="Q89" s="155">
        <v>-8.2600000000000007E-2</v>
      </c>
      <c r="R89" s="155">
        <v>0.16070000000000001</v>
      </c>
      <c r="S89" s="100">
        <v>3.1300000000000001E-2</v>
      </c>
    </row>
    <row r="90" spans="1:19" ht="13.95" customHeight="1" x14ac:dyDescent="0.3">
      <c r="A90" s="148">
        <v>28</v>
      </c>
      <c r="B90" s="149">
        <v>4.5400000000000003E-2</v>
      </c>
      <c r="C90" s="150">
        <v>6.0600000000000001E-2</v>
      </c>
      <c r="D90" s="151">
        <v>1.983E-3</v>
      </c>
      <c r="E90" s="150">
        <v>-1.52E-2</v>
      </c>
      <c r="F90" s="152">
        <v>9.41E-3</v>
      </c>
      <c r="G90" s="153">
        <v>-1.617</v>
      </c>
      <c r="H90" s="154">
        <v>1.7000000000000001E-2</v>
      </c>
      <c r="I90" s="150">
        <v>-1.6266</v>
      </c>
      <c r="J90" s="155">
        <v>4.2500000000000003E-2</v>
      </c>
      <c r="K90" s="155">
        <v>0.95830000000000004</v>
      </c>
      <c r="L90" s="155">
        <v>-0.34279999999999999</v>
      </c>
      <c r="M90" s="155">
        <v>-0.11310000000000001</v>
      </c>
      <c r="N90" s="155">
        <v>0.14230000000000001</v>
      </c>
      <c r="O90" s="155">
        <v>-0.14130000000000001</v>
      </c>
      <c r="P90" s="155">
        <v>6.1400000000000003E-2</v>
      </c>
      <c r="Q90" s="155">
        <v>1.46E-2</v>
      </c>
      <c r="R90" s="155">
        <v>2.4400000000000002E-2</v>
      </c>
      <c r="S90" s="100">
        <v>2.7400000000000001E-2</v>
      </c>
    </row>
    <row r="91" spans="1:19" ht="13.95" customHeight="1" x14ac:dyDescent="0.3">
      <c r="A91" s="148">
        <v>29</v>
      </c>
      <c r="B91" s="149">
        <v>8.43E-2</v>
      </c>
      <c r="C91" s="150">
        <v>6.3100000000000003E-2</v>
      </c>
      <c r="D91" s="151">
        <v>1.9680000000000001E-3</v>
      </c>
      <c r="E91" s="150">
        <v>2.1100000000000001E-2</v>
      </c>
      <c r="F91" s="152">
        <v>9.41E-3</v>
      </c>
      <c r="G91" s="153">
        <v>2.2450000000000001</v>
      </c>
      <c r="H91" s="154">
        <v>3.1E-2</v>
      </c>
      <c r="I91" s="362">
        <v>2.2801</v>
      </c>
      <c r="J91" s="155">
        <v>4.19E-2</v>
      </c>
      <c r="K91" s="155">
        <v>0.8397</v>
      </c>
      <c r="L91" s="155">
        <v>0.47689999999999999</v>
      </c>
      <c r="M91" s="155">
        <v>2.3999999999999998E-3</v>
      </c>
      <c r="N91" s="155">
        <v>-0.12139999999999999</v>
      </c>
      <c r="O91" s="155">
        <v>-6.5500000000000003E-2</v>
      </c>
      <c r="P91" s="155">
        <v>5.0500000000000003E-2</v>
      </c>
      <c r="Q91" s="155">
        <v>0.14369999999999999</v>
      </c>
      <c r="R91" s="155">
        <v>0.1613</v>
      </c>
      <c r="S91" s="100">
        <v>-0.3251</v>
      </c>
    </row>
    <row r="92" spans="1:19" ht="13.95" customHeight="1" x14ac:dyDescent="0.3">
      <c r="A92" s="148">
        <v>30</v>
      </c>
      <c r="B92" s="149">
        <v>5.8999999999999997E-2</v>
      </c>
      <c r="C92" s="150">
        <v>6.3E-2</v>
      </c>
      <c r="D92" s="151">
        <v>1.7750000000000001E-3</v>
      </c>
      <c r="E92" s="151">
        <v>-4.0309999999999999E-3</v>
      </c>
      <c r="F92" s="152">
        <v>9.4500000000000001E-3</v>
      </c>
      <c r="G92" s="153">
        <v>-0.42699999999999999</v>
      </c>
      <c r="H92" s="154">
        <v>1E-3</v>
      </c>
      <c r="I92" s="150">
        <v>-0.42520000000000002</v>
      </c>
      <c r="J92" s="155">
        <v>3.4099999999999998E-2</v>
      </c>
      <c r="K92" s="155">
        <v>1.081</v>
      </c>
      <c r="L92" s="155">
        <v>-7.9799999999999996E-2</v>
      </c>
      <c r="M92" s="155">
        <v>1.9800000000000002E-2</v>
      </c>
      <c r="N92" s="155">
        <v>-6.6E-3</v>
      </c>
      <c r="O92" s="155">
        <v>4.4000000000000003E-3</v>
      </c>
      <c r="P92" s="155">
        <v>3.1199999999999999E-2</v>
      </c>
      <c r="Q92" s="155">
        <v>2.4299999999999999E-2</v>
      </c>
      <c r="R92" s="155">
        <v>-3.0700000000000002E-2</v>
      </c>
      <c r="S92" s="100">
        <v>-1.8100000000000002E-2</v>
      </c>
    </row>
    <row r="93" spans="1:19" ht="13.95" customHeight="1" x14ac:dyDescent="0.3">
      <c r="A93" s="148">
        <v>31</v>
      </c>
      <c r="B93" s="149">
        <v>6.8000000000000005E-2</v>
      </c>
      <c r="C93" s="150">
        <v>5.21E-2</v>
      </c>
      <c r="D93" s="151">
        <v>1.7819999999999999E-3</v>
      </c>
      <c r="E93" s="150">
        <v>1.5800000000000002E-2</v>
      </c>
      <c r="F93" s="152">
        <v>9.4500000000000001E-3</v>
      </c>
      <c r="G93" s="153">
        <v>1.677</v>
      </c>
      <c r="H93" s="154">
        <v>1.4E-2</v>
      </c>
      <c r="I93" s="150">
        <v>1.6886000000000001</v>
      </c>
      <c r="J93" s="155">
        <v>3.44E-2</v>
      </c>
      <c r="K93" s="155">
        <v>0.94010000000000005</v>
      </c>
      <c r="L93" s="155">
        <v>0.31850000000000001</v>
      </c>
      <c r="M93" s="155">
        <v>0.1016</v>
      </c>
      <c r="N93" s="155">
        <v>-0.12859999999999999</v>
      </c>
      <c r="O93" s="155">
        <v>0.14699999999999999</v>
      </c>
      <c r="P93" s="155">
        <v>5.2299999999999999E-2</v>
      </c>
      <c r="Q93" s="155">
        <v>0.15</v>
      </c>
      <c r="R93" s="155">
        <v>-8.2400000000000001E-2</v>
      </c>
      <c r="S93" s="100">
        <v>-0.20899999999999999</v>
      </c>
    </row>
    <row r="94" spans="1:19" ht="13.95" customHeight="1" x14ac:dyDescent="0.3">
      <c r="A94" s="148">
        <v>32</v>
      </c>
      <c r="B94" s="149">
        <v>7.0999999999999994E-2</v>
      </c>
      <c r="C94" s="150">
        <v>5.6899999999999999E-2</v>
      </c>
      <c r="D94" s="151">
        <v>2.6480000000000002E-3</v>
      </c>
      <c r="E94" s="151">
        <v>1.41E-2</v>
      </c>
      <c r="F94" s="152">
        <v>9.2399999999999999E-3</v>
      </c>
      <c r="G94" s="153">
        <v>1.526</v>
      </c>
      <c r="H94" s="154">
        <v>2.7E-2</v>
      </c>
      <c r="I94" s="150">
        <v>1.5337000000000001</v>
      </c>
      <c r="J94" s="155">
        <v>7.5899999999999995E-2</v>
      </c>
      <c r="K94" s="155">
        <v>1.0081</v>
      </c>
      <c r="L94" s="155">
        <v>0.43940000000000001</v>
      </c>
      <c r="M94" s="155">
        <v>0.24</v>
      </c>
      <c r="N94" s="155">
        <v>-0.29160000000000003</v>
      </c>
      <c r="O94" s="155">
        <v>-0.1532</v>
      </c>
      <c r="P94" s="155">
        <v>0.30520000000000003</v>
      </c>
      <c r="Q94" s="155">
        <v>2.12E-2</v>
      </c>
      <c r="R94" s="155">
        <v>0.1202</v>
      </c>
      <c r="S94" s="100">
        <v>-0.2321</v>
      </c>
    </row>
    <row r="95" spans="1:19" ht="13.95" customHeight="1" x14ac:dyDescent="0.3">
      <c r="A95" s="148">
        <v>33</v>
      </c>
      <c r="B95" s="149">
        <v>3.3099999999999997E-2</v>
      </c>
      <c r="C95" s="150">
        <v>4.1700000000000001E-2</v>
      </c>
      <c r="D95" s="151">
        <v>1.6000000000000001E-3</v>
      </c>
      <c r="E95" s="151">
        <v>-8.6359999999999996E-3</v>
      </c>
      <c r="F95" s="152">
        <v>9.4800000000000006E-3</v>
      </c>
      <c r="G95" s="153">
        <v>-0.91100000000000003</v>
      </c>
      <c r="H95" s="154">
        <v>3.0000000000000001E-3</v>
      </c>
      <c r="I95" s="150">
        <v>-0.9103</v>
      </c>
      <c r="J95" s="155">
        <v>2.7699999999999999E-2</v>
      </c>
      <c r="K95" s="155">
        <v>1.0378000000000001</v>
      </c>
      <c r="L95" s="155">
        <v>-0.15359999999999999</v>
      </c>
      <c r="M95" s="155">
        <v>-1.12E-2</v>
      </c>
      <c r="N95" s="155">
        <v>3.1399999999999997E-2</v>
      </c>
      <c r="O95" s="155">
        <v>8.5699999999999998E-2</v>
      </c>
      <c r="P95" s="155">
        <v>-5.7700000000000001E-2</v>
      </c>
      <c r="Q95" s="155">
        <v>-4.1099999999999998E-2</v>
      </c>
      <c r="R95" s="155">
        <v>-6.13E-2</v>
      </c>
      <c r="S95" s="100">
        <v>8.5099999999999995E-2</v>
      </c>
    </row>
    <row r="96" spans="1:19" ht="13.95" customHeight="1" x14ac:dyDescent="0.3">
      <c r="A96" s="148">
        <v>34</v>
      </c>
      <c r="B96" s="149">
        <v>6.2199999999999998E-2</v>
      </c>
      <c r="C96" s="150">
        <v>4.1099999999999998E-2</v>
      </c>
      <c r="D96" s="151">
        <v>2.0730000000000002E-3</v>
      </c>
      <c r="E96" s="150">
        <v>2.1100000000000001E-2</v>
      </c>
      <c r="F96" s="152">
        <v>9.3900000000000008E-3</v>
      </c>
      <c r="G96" s="153">
        <v>2.2519999999999998</v>
      </c>
      <c r="H96" s="154">
        <v>3.5000000000000003E-2</v>
      </c>
      <c r="I96" s="362">
        <v>2.2877000000000001</v>
      </c>
      <c r="J96" s="155">
        <v>4.65E-2</v>
      </c>
      <c r="K96" s="155">
        <v>0.84219999999999995</v>
      </c>
      <c r="L96" s="155">
        <v>0.50509999999999999</v>
      </c>
      <c r="M96" s="155">
        <v>1.6000000000000001E-3</v>
      </c>
      <c r="N96" s="155">
        <v>-7.2700000000000001E-2</v>
      </c>
      <c r="O96" s="155">
        <v>-7.85E-2</v>
      </c>
      <c r="P96" s="155">
        <v>0.12690000000000001</v>
      </c>
      <c r="Q96" s="155">
        <v>0.3634</v>
      </c>
      <c r="R96" s="155">
        <v>2.07E-2</v>
      </c>
      <c r="S96" s="100">
        <v>-0.41560000000000002</v>
      </c>
    </row>
    <row r="97" spans="1:19" ht="13.95" customHeight="1" x14ac:dyDescent="0.3">
      <c r="A97" s="148">
        <v>35</v>
      </c>
      <c r="B97" s="149">
        <v>6.8199999999999997E-2</v>
      </c>
      <c r="C97" s="150">
        <v>5.5899999999999998E-2</v>
      </c>
      <c r="D97" s="151">
        <v>3.8549999999999999E-3</v>
      </c>
      <c r="E97" s="150">
        <v>1.23E-2</v>
      </c>
      <c r="F97" s="152">
        <v>8.8100000000000001E-3</v>
      </c>
      <c r="G97" s="153">
        <v>1.401</v>
      </c>
      <c r="H97" s="154">
        <v>5.3999999999999999E-2</v>
      </c>
      <c r="I97" s="150">
        <v>1.4063000000000001</v>
      </c>
      <c r="J97" s="155">
        <v>0.16070000000000001</v>
      </c>
      <c r="K97" s="155">
        <v>1.1319999999999999</v>
      </c>
      <c r="L97" s="155">
        <v>0.61539999999999995</v>
      </c>
      <c r="M97" s="155">
        <v>-0.1477</v>
      </c>
      <c r="N97" s="155">
        <v>-6.4999999999999997E-3</v>
      </c>
      <c r="O97" s="155">
        <v>-0.2404</v>
      </c>
      <c r="P97" s="155">
        <v>-5.1999999999999998E-3</v>
      </c>
      <c r="Q97" s="155">
        <v>0.40300000000000002</v>
      </c>
      <c r="R97" s="155">
        <v>0.18029999999999999</v>
      </c>
      <c r="S97" s="100">
        <v>-0.4052</v>
      </c>
    </row>
    <row r="98" spans="1:19" ht="13.95" customHeight="1" x14ac:dyDescent="0.3">
      <c r="A98" s="148">
        <v>36</v>
      </c>
      <c r="B98" s="149">
        <v>6.0999999999999999E-2</v>
      </c>
      <c r="C98" s="150">
        <v>4.3299999999999998E-2</v>
      </c>
      <c r="D98" s="151">
        <v>2.529E-3</v>
      </c>
      <c r="E98" s="150">
        <v>1.77E-2</v>
      </c>
      <c r="F98" s="152">
        <v>9.2800000000000001E-3</v>
      </c>
      <c r="G98" s="153">
        <v>1.905</v>
      </c>
      <c r="H98" s="154">
        <v>3.9E-2</v>
      </c>
      <c r="I98" s="150">
        <v>1.9238999999999999</v>
      </c>
      <c r="J98" s="155">
        <v>6.9199999999999998E-2</v>
      </c>
      <c r="K98" s="155">
        <v>0.93330000000000002</v>
      </c>
      <c r="L98" s="155">
        <v>0.52449999999999997</v>
      </c>
      <c r="M98" s="155">
        <v>-0.17899999999999999</v>
      </c>
      <c r="N98" s="155">
        <v>8.6300000000000002E-2</v>
      </c>
      <c r="O98" s="155">
        <v>-0.13780000000000001</v>
      </c>
      <c r="P98" s="155">
        <v>-2.53E-2</v>
      </c>
      <c r="Q98" s="155">
        <v>0.37040000000000001</v>
      </c>
      <c r="R98" s="155">
        <v>4.5100000000000001E-2</v>
      </c>
      <c r="S98" s="100">
        <v>-0.2346</v>
      </c>
    </row>
    <row r="99" spans="1:19" ht="13.95" customHeight="1" x14ac:dyDescent="0.3">
      <c r="A99" s="148">
        <v>37</v>
      </c>
      <c r="B99" s="149">
        <v>1.89E-2</v>
      </c>
      <c r="C99" s="150">
        <v>1.5699999999999999E-2</v>
      </c>
      <c r="D99" s="151">
        <v>2.483E-3</v>
      </c>
      <c r="E99" s="151">
        <v>3.1640000000000001E-3</v>
      </c>
      <c r="F99" s="152">
        <v>9.2899999999999996E-3</v>
      </c>
      <c r="G99" s="153">
        <v>0.34100000000000003</v>
      </c>
      <c r="H99" s="154">
        <v>1E-3</v>
      </c>
      <c r="I99" s="150">
        <v>0.33950000000000002</v>
      </c>
      <c r="J99" s="155">
        <v>6.6699999999999995E-2</v>
      </c>
      <c r="K99" s="155">
        <v>1.1227</v>
      </c>
      <c r="L99" s="155">
        <v>9.0700000000000003E-2</v>
      </c>
      <c r="M99" s="155">
        <v>1.4200000000000001E-2</v>
      </c>
      <c r="N99" s="155">
        <v>-6.3E-3</v>
      </c>
      <c r="O99" s="155">
        <v>2.7300000000000001E-2</v>
      </c>
      <c r="P99" s="155">
        <v>-1.8100000000000002E-2</v>
      </c>
      <c r="Q99" s="155">
        <v>5.8799999999999998E-2</v>
      </c>
      <c r="R99" s="155">
        <v>-4.8399999999999999E-2</v>
      </c>
      <c r="S99" s="100">
        <v>-6.8999999999999999E-3</v>
      </c>
    </row>
    <row r="100" spans="1:19" ht="13.95" customHeight="1" x14ac:dyDescent="0.3">
      <c r="A100" s="148">
        <v>38</v>
      </c>
      <c r="B100" s="149">
        <v>2.1499999999999998E-2</v>
      </c>
      <c r="C100" s="150">
        <v>2.0899999999999998E-2</v>
      </c>
      <c r="D100" s="151">
        <v>1.5120000000000001E-3</v>
      </c>
      <c r="E100" s="151">
        <v>6.0999999999999997E-4</v>
      </c>
      <c r="F100" s="152">
        <v>9.4999999999999998E-3</v>
      </c>
      <c r="G100" s="153">
        <v>6.4000000000000001E-2</v>
      </c>
      <c r="H100" s="154">
        <v>0</v>
      </c>
      <c r="I100" s="150">
        <v>6.4000000000000001E-2</v>
      </c>
      <c r="J100" s="155">
        <v>2.47E-2</v>
      </c>
      <c r="K100" s="155">
        <v>1.0808</v>
      </c>
      <c r="L100" s="155">
        <v>1.0200000000000001E-2</v>
      </c>
      <c r="M100" s="155">
        <v>5.9999999999999995E-4</v>
      </c>
      <c r="N100" s="155">
        <v>8.0000000000000004E-4</v>
      </c>
      <c r="O100" s="155">
        <v>-1.4E-3</v>
      </c>
      <c r="P100" s="155">
        <v>1.8E-3</v>
      </c>
      <c r="Q100" s="155">
        <v>3.8999999999999998E-3</v>
      </c>
      <c r="R100" s="155">
        <v>-2.2000000000000001E-3</v>
      </c>
      <c r="S100" s="100">
        <v>-1.1000000000000001E-3</v>
      </c>
    </row>
    <row r="101" spans="1:19" ht="13.95" customHeight="1" x14ac:dyDescent="0.3">
      <c r="A101" s="148">
        <v>39</v>
      </c>
      <c r="B101" s="149">
        <v>3.4700000000000002E-2</v>
      </c>
      <c r="C101" s="150">
        <v>3.0700000000000002E-2</v>
      </c>
      <c r="D101" s="151">
        <v>2.4610000000000001E-3</v>
      </c>
      <c r="E101" s="151">
        <v>4.0270000000000002E-3</v>
      </c>
      <c r="F101" s="152">
        <v>9.2999999999999992E-3</v>
      </c>
      <c r="G101" s="153">
        <v>0.433</v>
      </c>
      <c r="H101" s="154">
        <v>2E-3</v>
      </c>
      <c r="I101" s="150">
        <v>0.43190000000000001</v>
      </c>
      <c r="J101" s="155">
        <v>6.5500000000000003E-2</v>
      </c>
      <c r="K101" s="155">
        <v>1.117</v>
      </c>
      <c r="L101" s="155">
        <v>0.1143</v>
      </c>
      <c r="M101" s="155">
        <v>3.4700000000000002E-2</v>
      </c>
      <c r="N101" s="155">
        <v>-2.4199999999999999E-2</v>
      </c>
      <c r="O101" s="155">
        <v>-2.7699999999999999E-2</v>
      </c>
      <c r="P101" s="155">
        <v>9.3700000000000006E-2</v>
      </c>
      <c r="Q101" s="155">
        <v>-3.3999999999999998E-3</v>
      </c>
      <c r="R101" s="155">
        <v>5.8999999999999999E-3</v>
      </c>
      <c r="S101" s="100">
        <v>-4.4999999999999998E-2</v>
      </c>
    </row>
    <row r="102" spans="1:19" ht="13.95" customHeight="1" x14ac:dyDescent="0.3">
      <c r="A102" s="148">
        <v>40</v>
      </c>
      <c r="B102" s="149">
        <v>1.6299999999999999E-2</v>
      </c>
      <c r="C102" s="150">
        <v>2.1000000000000001E-2</v>
      </c>
      <c r="D102" s="151">
        <v>2.101E-3</v>
      </c>
      <c r="E102" s="151">
        <v>-4.7019999999999996E-3</v>
      </c>
      <c r="F102" s="152">
        <v>9.3799999999999994E-3</v>
      </c>
      <c r="G102" s="153">
        <v>-0.501</v>
      </c>
      <c r="H102" s="154">
        <v>2E-3</v>
      </c>
      <c r="I102" s="150">
        <v>-0.49969999999999998</v>
      </c>
      <c r="J102" s="155">
        <v>4.7800000000000002E-2</v>
      </c>
      <c r="K102" s="155">
        <v>1.0926</v>
      </c>
      <c r="L102" s="155">
        <v>-0.1119</v>
      </c>
      <c r="M102" s="155">
        <v>4.2500000000000003E-2</v>
      </c>
      <c r="N102" s="155">
        <v>-5.5599999999999997E-2</v>
      </c>
      <c r="O102" s="155">
        <v>9.4999999999999998E-3</v>
      </c>
      <c r="P102" s="155">
        <v>-2.8500000000000001E-2</v>
      </c>
      <c r="Q102" s="155">
        <v>-4.3499999999999997E-2</v>
      </c>
      <c r="R102" s="155">
        <v>2.8199999999999999E-2</v>
      </c>
      <c r="S102" s="100">
        <v>3.0999999999999999E-3</v>
      </c>
    </row>
    <row r="103" spans="1:19" ht="13.95" customHeight="1" x14ac:dyDescent="0.3">
      <c r="A103" s="148">
        <v>41</v>
      </c>
      <c r="B103" s="149">
        <v>1.4800000000000001E-2</v>
      </c>
      <c r="C103" s="150">
        <v>1.23E-2</v>
      </c>
      <c r="D103" s="151">
        <v>2.9740000000000001E-3</v>
      </c>
      <c r="E103" s="151">
        <v>2.519E-3</v>
      </c>
      <c r="F103" s="152">
        <v>9.1400000000000006E-3</v>
      </c>
      <c r="G103" s="153">
        <v>0.27600000000000002</v>
      </c>
      <c r="H103" s="154">
        <v>1E-3</v>
      </c>
      <c r="I103" s="150">
        <v>0.27450000000000002</v>
      </c>
      <c r="J103" s="155">
        <v>9.5699999999999993E-2</v>
      </c>
      <c r="K103" s="155">
        <v>1.1611</v>
      </c>
      <c r="L103" s="155">
        <v>8.9300000000000004E-2</v>
      </c>
      <c r="M103" s="155">
        <v>3.5999999999999999E-3</v>
      </c>
      <c r="N103" s="155">
        <v>1.49E-2</v>
      </c>
      <c r="O103" s="155">
        <v>4.3E-3</v>
      </c>
      <c r="P103" s="155">
        <v>6.5500000000000003E-2</v>
      </c>
      <c r="Q103" s="155">
        <v>1.6500000000000001E-2</v>
      </c>
      <c r="R103" s="155">
        <v>-3.2399999999999998E-2</v>
      </c>
      <c r="S103" s="100">
        <v>-1.5699999999999999E-2</v>
      </c>
    </row>
    <row r="104" spans="1:19" ht="13.95" customHeight="1" x14ac:dyDescent="0.3">
      <c r="A104" s="148">
        <v>42</v>
      </c>
      <c r="B104" s="149">
        <v>2.12E-2</v>
      </c>
      <c r="C104" s="150">
        <v>1.6299999999999999E-2</v>
      </c>
      <c r="D104" s="151">
        <v>1.7819999999999999E-3</v>
      </c>
      <c r="E104" s="151">
        <v>4.8529999999999997E-3</v>
      </c>
      <c r="F104" s="152">
        <v>9.4500000000000001E-3</v>
      </c>
      <c r="G104" s="153">
        <v>0.51400000000000001</v>
      </c>
      <c r="H104" s="154">
        <v>1E-3</v>
      </c>
      <c r="I104" s="150">
        <v>0.51219999999999999</v>
      </c>
      <c r="J104" s="155">
        <v>3.4299999999999997E-2</v>
      </c>
      <c r="K104" s="155">
        <v>1.0767</v>
      </c>
      <c r="L104" s="155">
        <v>9.6600000000000005E-2</v>
      </c>
      <c r="M104" s="155">
        <v>-2.0799999999999999E-2</v>
      </c>
      <c r="N104" s="155">
        <v>3.4799999999999998E-2</v>
      </c>
      <c r="O104" s="155">
        <v>2.0500000000000001E-2</v>
      </c>
      <c r="P104" s="155">
        <v>-2.86E-2</v>
      </c>
      <c r="Q104" s="155">
        <v>5.2299999999999999E-2</v>
      </c>
      <c r="R104" s="155">
        <v>-4.2099999999999999E-2</v>
      </c>
      <c r="S104" s="100">
        <v>8.9999999999999998E-4</v>
      </c>
    </row>
    <row r="105" spans="1:19" ht="13.95" customHeight="1" x14ac:dyDescent="0.3">
      <c r="A105" s="148">
        <v>43</v>
      </c>
      <c r="B105" s="149">
        <v>4.8800000000000003E-2</v>
      </c>
      <c r="C105" s="150">
        <v>4.0599999999999997E-2</v>
      </c>
      <c r="D105" s="151">
        <v>1.351E-3</v>
      </c>
      <c r="E105" s="151">
        <v>8.2190000000000006E-3</v>
      </c>
      <c r="F105" s="152">
        <v>9.5200000000000007E-3</v>
      </c>
      <c r="G105" s="153">
        <v>0.86299999999999999</v>
      </c>
      <c r="H105" s="154">
        <v>2E-3</v>
      </c>
      <c r="I105" s="150">
        <v>0.86250000000000004</v>
      </c>
      <c r="J105" s="155">
        <v>1.9699999999999999E-2</v>
      </c>
      <c r="K105" s="155">
        <v>1.034</v>
      </c>
      <c r="L105" s="155">
        <v>0.12239999999999999</v>
      </c>
      <c r="M105" s="155">
        <v>-3.7699999999999997E-2</v>
      </c>
      <c r="N105" s="155">
        <v>3.04E-2</v>
      </c>
      <c r="O105" s="155">
        <v>1E-3</v>
      </c>
      <c r="P105" s="155">
        <v>-8.6599999999999996E-2</v>
      </c>
      <c r="Q105" s="155">
        <v>1.2500000000000001E-2</v>
      </c>
      <c r="R105" s="155">
        <v>1.24E-2</v>
      </c>
      <c r="S105" s="100">
        <v>3.1300000000000001E-2</v>
      </c>
    </row>
    <row r="106" spans="1:19" ht="13.95" customHeight="1" x14ac:dyDescent="0.3">
      <c r="A106" s="148">
        <v>44</v>
      </c>
      <c r="B106" s="149">
        <v>6.0100000000000001E-2</v>
      </c>
      <c r="C106" s="150">
        <v>5.3900000000000003E-2</v>
      </c>
      <c r="D106" s="151">
        <v>1.6900000000000001E-3</v>
      </c>
      <c r="E106" s="151">
        <v>6.1879999999999999E-3</v>
      </c>
      <c r="F106" s="152">
        <v>9.4699999999999993E-3</v>
      </c>
      <c r="G106" s="153">
        <v>0.65400000000000003</v>
      </c>
      <c r="H106" s="154">
        <v>2E-3</v>
      </c>
      <c r="I106" s="150">
        <v>0.65229999999999999</v>
      </c>
      <c r="J106" s="155">
        <v>3.09E-2</v>
      </c>
      <c r="K106" s="155">
        <v>1.0636000000000001</v>
      </c>
      <c r="L106" s="155">
        <v>0.1164</v>
      </c>
      <c r="M106" s="155">
        <v>2.9600000000000001E-2</v>
      </c>
      <c r="N106" s="155">
        <v>-3.9600000000000003E-2</v>
      </c>
      <c r="O106" s="155">
        <v>1.49E-2</v>
      </c>
      <c r="P106" s="155">
        <v>3.9300000000000002E-2</v>
      </c>
      <c r="Q106" s="155">
        <v>3.7400000000000003E-2</v>
      </c>
      <c r="R106" s="155">
        <v>-2.81E-2</v>
      </c>
      <c r="S106" s="100">
        <v>-2.8E-3</v>
      </c>
    </row>
    <row r="107" spans="1:19" ht="13.95" customHeight="1" x14ac:dyDescent="0.3">
      <c r="A107" s="148">
        <v>45</v>
      </c>
      <c r="B107" s="149">
        <v>2.9399999999999999E-2</v>
      </c>
      <c r="C107" s="150">
        <v>3.73E-2</v>
      </c>
      <c r="D107" s="151">
        <v>1.0629999999999999E-3</v>
      </c>
      <c r="E107" s="151">
        <v>-7.9100000000000004E-3</v>
      </c>
      <c r="F107" s="152">
        <v>9.5600000000000008E-3</v>
      </c>
      <c r="G107" s="153">
        <v>-0.82799999999999996</v>
      </c>
      <c r="H107" s="154">
        <v>1E-3</v>
      </c>
      <c r="I107" s="150">
        <v>-0.82669999999999999</v>
      </c>
      <c r="J107" s="155">
        <v>1.2200000000000001E-2</v>
      </c>
      <c r="K107" s="155">
        <v>1.0294000000000001</v>
      </c>
      <c r="L107" s="155">
        <v>-9.1899999999999996E-2</v>
      </c>
      <c r="M107" s="155">
        <v>3.6900000000000002E-2</v>
      </c>
      <c r="N107" s="155">
        <v>-3.7100000000000001E-2</v>
      </c>
      <c r="O107" s="155">
        <v>2.86E-2</v>
      </c>
      <c r="P107" s="155">
        <v>2.1299999999999999E-2</v>
      </c>
      <c r="Q107" s="155">
        <v>-2E-3</v>
      </c>
      <c r="R107" s="155">
        <v>-1.7899999999999999E-2</v>
      </c>
      <c r="S107" s="100">
        <v>-2.47E-2</v>
      </c>
    </row>
    <row r="108" spans="1:19" ht="13.95" customHeight="1" x14ac:dyDescent="0.3">
      <c r="A108" s="148">
        <v>46</v>
      </c>
      <c r="B108" s="149">
        <v>3.09E-2</v>
      </c>
      <c r="C108" s="150">
        <v>4.2000000000000003E-2</v>
      </c>
      <c r="D108" s="151">
        <v>1.9580000000000001E-3</v>
      </c>
      <c r="E108" s="150">
        <v>-1.11E-2</v>
      </c>
      <c r="F108" s="152">
        <v>9.41E-3</v>
      </c>
      <c r="G108" s="153">
        <v>-1.1819999999999999</v>
      </c>
      <c r="H108" s="154">
        <v>8.9999999999999993E-3</v>
      </c>
      <c r="I108" s="150">
        <v>-1.1841999999999999</v>
      </c>
      <c r="J108" s="155">
        <v>4.1500000000000002E-2</v>
      </c>
      <c r="K108" s="155">
        <v>1.0215000000000001</v>
      </c>
      <c r="L108" s="155">
        <v>-0.24629999999999999</v>
      </c>
      <c r="M108" s="155">
        <v>9.8599999999999993E-2</v>
      </c>
      <c r="N108" s="155">
        <v>-7.0599999999999996E-2</v>
      </c>
      <c r="O108" s="155">
        <v>8.4900000000000003E-2</v>
      </c>
      <c r="P108" s="155">
        <v>-3.4700000000000002E-2</v>
      </c>
      <c r="Q108" s="155">
        <v>-0.1202</v>
      </c>
      <c r="R108" s="155">
        <v>-2.2100000000000002E-2</v>
      </c>
      <c r="S108" s="100">
        <v>4.5499999999999999E-2</v>
      </c>
    </row>
    <row r="109" spans="1:19" ht="13.95" customHeight="1" x14ac:dyDescent="0.3">
      <c r="A109" s="148">
        <v>47</v>
      </c>
      <c r="B109" s="149">
        <v>2.8199999999999999E-2</v>
      </c>
      <c r="C109" s="150">
        <v>3.6700000000000003E-2</v>
      </c>
      <c r="D109" s="151">
        <v>2.4329999999999998E-3</v>
      </c>
      <c r="E109" s="151">
        <v>-8.5140000000000007E-3</v>
      </c>
      <c r="F109" s="152">
        <v>9.2999999999999992E-3</v>
      </c>
      <c r="G109" s="153">
        <v>-0.91500000000000004</v>
      </c>
      <c r="H109" s="154">
        <v>8.0000000000000002E-3</v>
      </c>
      <c r="I109" s="150">
        <v>-0.91469999999999996</v>
      </c>
      <c r="J109" s="155">
        <v>6.4100000000000004E-2</v>
      </c>
      <c r="K109" s="155">
        <v>1.0777000000000001</v>
      </c>
      <c r="L109" s="155">
        <v>-0.23930000000000001</v>
      </c>
      <c r="M109" s="155">
        <v>7.9699999999999993E-2</v>
      </c>
      <c r="N109" s="155">
        <v>-5.2600000000000001E-2</v>
      </c>
      <c r="O109" s="155">
        <v>8.0500000000000002E-2</v>
      </c>
      <c r="P109" s="155">
        <v>4.1200000000000001E-2</v>
      </c>
      <c r="Q109" s="155">
        <v>-0.1159</v>
      </c>
      <c r="R109" s="155">
        <v>-2.1299999999999999E-2</v>
      </c>
      <c r="S109" s="100">
        <v>1.04E-2</v>
      </c>
    </row>
    <row r="110" spans="1:19" ht="13.95" customHeight="1" x14ac:dyDescent="0.3">
      <c r="A110" s="148">
        <v>48</v>
      </c>
      <c r="B110" s="149">
        <v>2.3E-2</v>
      </c>
      <c r="C110" s="150">
        <v>2.18E-2</v>
      </c>
      <c r="D110" s="151">
        <v>2.843E-3</v>
      </c>
      <c r="E110" s="151">
        <v>1.186E-3</v>
      </c>
      <c r="F110" s="152">
        <v>9.1900000000000003E-3</v>
      </c>
      <c r="G110" s="153">
        <v>0.129</v>
      </c>
      <c r="H110" s="154">
        <v>0</v>
      </c>
      <c r="I110" s="150">
        <v>0.12859999999999999</v>
      </c>
      <c r="J110" s="155">
        <v>8.7400000000000005E-2</v>
      </c>
      <c r="K110" s="155">
        <v>1.1541999999999999</v>
      </c>
      <c r="L110" s="155">
        <v>3.9800000000000002E-2</v>
      </c>
      <c r="M110" s="155">
        <v>-1.12E-2</v>
      </c>
      <c r="N110" s="155">
        <v>1.2699999999999999E-2</v>
      </c>
      <c r="O110" s="155">
        <v>1.8E-3</v>
      </c>
      <c r="P110" s="155">
        <v>-5.5999999999999999E-3</v>
      </c>
      <c r="Q110" s="155">
        <v>2.1499999999999998E-2</v>
      </c>
      <c r="R110" s="155">
        <v>-1.3299999999999999E-2</v>
      </c>
      <c r="S110" s="100">
        <v>4.1999999999999997E-3</v>
      </c>
    </row>
    <row r="111" spans="1:19" ht="13.95" customHeight="1" x14ac:dyDescent="0.3">
      <c r="A111" s="148">
        <v>49</v>
      </c>
      <c r="B111" s="149">
        <v>2.9399999999999999E-2</v>
      </c>
      <c r="C111" s="150">
        <v>2.6100000000000002E-2</v>
      </c>
      <c r="D111" s="151">
        <v>2.0370000000000002E-3</v>
      </c>
      <c r="E111" s="151">
        <v>3.3310000000000002E-3</v>
      </c>
      <c r="F111" s="152">
        <v>9.4000000000000004E-3</v>
      </c>
      <c r="G111" s="153">
        <v>0.35399999999999998</v>
      </c>
      <c r="H111" s="154">
        <v>1E-3</v>
      </c>
      <c r="I111" s="150">
        <v>0.3533</v>
      </c>
      <c r="J111" s="155">
        <v>4.4900000000000002E-2</v>
      </c>
      <c r="K111" s="155">
        <v>1.0965</v>
      </c>
      <c r="L111" s="155">
        <v>7.6600000000000001E-2</v>
      </c>
      <c r="M111" s="155">
        <v>-6.0000000000000001E-3</v>
      </c>
      <c r="N111" s="155">
        <v>9.7999999999999997E-3</v>
      </c>
      <c r="O111" s="155">
        <v>-2.8999999999999998E-3</v>
      </c>
      <c r="P111" s="155">
        <v>8.6999999999999994E-3</v>
      </c>
      <c r="Q111" s="155">
        <v>4.02E-2</v>
      </c>
      <c r="R111" s="155">
        <v>-2.3400000000000001E-2</v>
      </c>
      <c r="S111" s="100">
        <v>-1.5E-3</v>
      </c>
    </row>
    <row r="112" spans="1:19" ht="13.95" customHeight="1" x14ac:dyDescent="0.3">
      <c r="A112" s="148">
        <v>50</v>
      </c>
      <c r="B112" s="149">
        <v>1.7600000000000001E-2</v>
      </c>
      <c r="C112" s="150">
        <v>2.4E-2</v>
      </c>
      <c r="D112" s="151">
        <v>2.4060000000000002E-3</v>
      </c>
      <c r="E112" s="151">
        <v>-6.4289999999999998E-3</v>
      </c>
      <c r="F112" s="152">
        <v>9.3100000000000006E-3</v>
      </c>
      <c r="G112" s="153">
        <v>-0.69099999999999995</v>
      </c>
      <c r="H112" s="154">
        <v>5.0000000000000001E-3</v>
      </c>
      <c r="I112" s="150">
        <v>-0.68920000000000003</v>
      </c>
      <c r="J112" s="155">
        <v>6.2600000000000003E-2</v>
      </c>
      <c r="K112" s="155">
        <v>1.0968</v>
      </c>
      <c r="L112" s="155">
        <v>-0.17810000000000001</v>
      </c>
      <c r="M112" s="155">
        <v>3.7400000000000003E-2</v>
      </c>
      <c r="N112" s="155">
        <v>-4.1099999999999998E-2</v>
      </c>
      <c r="O112" s="155">
        <v>1.4200000000000001E-2</v>
      </c>
      <c r="P112" s="155">
        <v>3.0599999999999999E-2</v>
      </c>
      <c r="Q112" s="155">
        <v>-8.3900000000000002E-2</v>
      </c>
      <c r="R112" s="155">
        <v>3.8399999999999997E-2</v>
      </c>
      <c r="S112" s="100">
        <v>-2.2100000000000002E-2</v>
      </c>
    </row>
    <row r="113" spans="1:19" ht="13.95" customHeight="1" x14ac:dyDescent="0.3">
      <c r="A113" s="148">
        <v>51</v>
      </c>
      <c r="B113" s="149">
        <v>1.46E-2</v>
      </c>
      <c r="C113" s="150">
        <v>1.2200000000000001E-2</v>
      </c>
      <c r="D113" s="151">
        <v>3.068E-3</v>
      </c>
      <c r="E113" s="151">
        <v>2.444E-3</v>
      </c>
      <c r="F113" s="152">
        <v>9.11E-3</v>
      </c>
      <c r="G113" s="153">
        <v>0.26800000000000002</v>
      </c>
      <c r="H113" s="154">
        <v>1E-3</v>
      </c>
      <c r="I113" s="150">
        <v>0.26729999999999998</v>
      </c>
      <c r="J113" s="155">
        <v>0.1018</v>
      </c>
      <c r="K113" s="155">
        <v>1.1693</v>
      </c>
      <c r="L113" s="155">
        <v>0.09</v>
      </c>
      <c r="M113" s="155">
        <v>-1.0699999999999999E-2</v>
      </c>
      <c r="N113" s="155">
        <v>1.78E-2</v>
      </c>
      <c r="O113" s="155">
        <v>6.4000000000000003E-3</v>
      </c>
      <c r="P113" s="155">
        <v>-3.44E-2</v>
      </c>
      <c r="Q113" s="155">
        <v>3.27E-2</v>
      </c>
      <c r="R113" s="155">
        <v>-2.8299999999999999E-2</v>
      </c>
      <c r="S113" s="100">
        <v>2.75E-2</v>
      </c>
    </row>
    <row r="114" spans="1:19" ht="13.95" customHeight="1" x14ac:dyDescent="0.3">
      <c r="A114" s="148">
        <v>52</v>
      </c>
      <c r="B114" s="149">
        <v>1.5599999999999999E-2</v>
      </c>
      <c r="C114" s="150">
        <v>2.07E-2</v>
      </c>
      <c r="D114" s="151">
        <v>2.5240000000000002E-3</v>
      </c>
      <c r="E114" s="151">
        <v>-5.1399999999999996E-3</v>
      </c>
      <c r="F114" s="152">
        <v>9.2800000000000001E-3</v>
      </c>
      <c r="G114" s="153">
        <v>-0.55400000000000005</v>
      </c>
      <c r="H114" s="154">
        <v>3.0000000000000001E-3</v>
      </c>
      <c r="I114" s="150">
        <v>-0.55249999999999999</v>
      </c>
      <c r="J114" s="155">
        <v>6.8900000000000003E-2</v>
      </c>
      <c r="K114" s="155">
        <v>1.1141000000000001</v>
      </c>
      <c r="L114" s="155">
        <v>-0.15029999999999999</v>
      </c>
      <c r="M114" s="155">
        <v>1.8100000000000002E-2</v>
      </c>
      <c r="N114" s="155">
        <v>-2.0899999999999998E-2</v>
      </c>
      <c r="O114" s="155">
        <v>1.5699999999999999E-2</v>
      </c>
      <c r="P114" s="155">
        <v>6.2600000000000003E-2</v>
      </c>
      <c r="Q114" s="155">
        <v>-5.2600000000000001E-2</v>
      </c>
      <c r="R114" s="155">
        <v>1.9300000000000001E-2</v>
      </c>
      <c r="S114" s="100">
        <v>-3.5200000000000002E-2</v>
      </c>
    </row>
    <row r="115" spans="1:19" ht="13.95" customHeight="1" x14ac:dyDescent="0.3">
      <c r="A115" s="148">
        <v>53</v>
      </c>
      <c r="B115" s="149">
        <v>4.82E-2</v>
      </c>
      <c r="C115" s="150">
        <v>3.8300000000000001E-2</v>
      </c>
      <c r="D115" s="151">
        <v>2.5019999999999999E-3</v>
      </c>
      <c r="E115" s="151">
        <v>9.9139999999999992E-3</v>
      </c>
      <c r="F115" s="152">
        <v>9.2800000000000001E-3</v>
      </c>
      <c r="G115" s="153">
        <v>1.0680000000000001</v>
      </c>
      <c r="H115" s="154">
        <v>1.2E-2</v>
      </c>
      <c r="I115" s="150">
        <v>1.0684</v>
      </c>
      <c r="J115" s="155">
        <v>6.7699999999999996E-2</v>
      </c>
      <c r="K115" s="155">
        <v>1.0647</v>
      </c>
      <c r="L115" s="155">
        <v>0.28789999999999999</v>
      </c>
      <c r="M115" s="155">
        <v>7.5200000000000003E-2</v>
      </c>
      <c r="N115" s="155">
        <v>-9.6199999999999994E-2</v>
      </c>
      <c r="O115" s="155">
        <v>-9.6000000000000002E-2</v>
      </c>
      <c r="P115" s="155">
        <v>-5.2499999999999998E-2</v>
      </c>
      <c r="Q115" s="155">
        <v>2.7E-2</v>
      </c>
      <c r="R115" s="155">
        <v>3.9600000000000003E-2</v>
      </c>
      <c r="S115" s="100">
        <v>6.6600000000000006E-2</v>
      </c>
    </row>
    <row r="116" spans="1:19" ht="13.95" customHeight="1" x14ac:dyDescent="0.3">
      <c r="A116" s="148">
        <v>54</v>
      </c>
      <c r="B116" s="149">
        <v>2.8299999999999999E-2</v>
      </c>
      <c r="C116" s="150">
        <v>3.5900000000000001E-2</v>
      </c>
      <c r="D116" s="151">
        <v>1.279E-3</v>
      </c>
      <c r="E116" s="151">
        <v>-7.5380000000000004E-3</v>
      </c>
      <c r="F116" s="152">
        <v>9.5300000000000003E-3</v>
      </c>
      <c r="G116" s="153">
        <v>-0.79100000000000004</v>
      </c>
      <c r="H116" s="154">
        <v>2E-3</v>
      </c>
      <c r="I116" s="150">
        <v>-0.78990000000000005</v>
      </c>
      <c r="J116" s="155">
        <v>1.77E-2</v>
      </c>
      <c r="K116" s="155">
        <v>1.0384</v>
      </c>
      <c r="L116" s="155">
        <v>-0.106</v>
      </c>
      <c r="M116" s="155">
        <v>2.7900000000000001E-2</v>
      </c>
      <c r="N116" s="155">
        <v>-4.3499999999999997E-2</v>
      </c>
      <c r="O116" s="155">
        <v>-1.8100000000000002E-2</v>
      </c>
      <c r="P116" s="155">
        <v>1.8100000000000002E-2</v>
      </c>
      <c r="Q116" s="155">
        <v>3.6799999999999999E-2</v>
      </c>
      <c r="R116" s="155">
        <v>-4.1000000000000003E-3</v>
      </c>
      <c r="S116" s="100">
        <v>-1.78E-2</v>
      </c>
    </row>
    <row r="117" spans="1:19" ht="13.95" customHeight="1" x14ac:dyDescent="0.3">
      <c r="A117" s="148">
        <v>55</v>
      </c>
      <c r="B117" s="149">
        <v>6.9400000000000003E-2</v>
      </c>
      <c r="C117" s="150">
        <v>6.4600000000000005E-2</v>
      </c>
      <c r="D117" s="151">
        <v>2.7680000000000001E-3</v>
      </c>
      <c r="E117" s="151">
        <v>4.7679999999999997E-3</v>
      </c>
      <c r="F117" s="152">
        <v>9.2099999999999994E-3</v>
      </c>
      <c r="G117" s="153">
        <v>0.51800000000000002</v>
      </c>
      <c r="H117" s="154">
        <v>3.0000000000000001E-3</v>
      </c>
      <c r="I117" s="150">
        <v>0.51629999999999998</v>
      </c>
      <c r="J117" s="155">
        <v>8.2900000000000001E-2</v>
      </c>
      <c r="K117" s="155">
        <v>1.1334</v>
      </c>
      <c r="L117" s="155">
        <v>0.1552</v>
      </c>
      <c r="M117" s="155">
        <v>8.5900000000000004E-2</v>
      </c>
      <c r="N117" s="155">
        <v>-9.98E-2</v>
      </c>
      <c r="O117" s="155">
        <v>-7.1999999999999998E-3</v>
      </c>
      <c r="P117" s="155">
        <v>0.1103</v>
      </c>
      <c r="Q117" s="155">
        <v>2.5100000000000001E-2</v>
      </c>
      <c r="R117" s="155">
        <v>-1.3599999999999999E-2</v>
      </c>
      <c r="S117" s="100">
        <v>-3.7100000000000001E-2</v>
      </c>
    </row>
    <row r="118" spans="1:19" ht="13.95" customHeight="1" x14ac:dyDescent="0.3">
      <c r="A118" s="148">
        <v>56</v>
      </c>
      <c r="B118" s="149">
        <v>1.5699999999999999E-2</v>
      </c>
      <c r="C118" s="150">
        <v>1.41E-2</v>
      </c>
      <c r="D118" s="151">
        <v>2.4290000000000002E-3</v>
      </c>
      <c r="E118" s="151">
        <v>1.619E-3</v>
      </c>
      <c r="F118" s="152">
        <v>9.2999999999999992E-3</v>
      </c>
      <c r="G118" s="153">
        <v>0.17399999999999999</v>
      </c>
      <c r="H118" s="154">
        <v>0</v>
      </c>
      <c r="I118" s="150">
        <v>0.1734</v>
      </c>
      <c r="J118" s="155">
        <v>6.3799999999999996E-2</v>
      </c>
      <c r="K118" s="155">
        <v>1.1243000000000001</v>
      </c>
      <c r="L118" s="155">
        <v>4.53E-2</v>
      </c>
      <c r="M118" s="155">
        <v>-8.8000000000000005E-3</v>
      </c>
      <c r="N118" s="155">
        <v>1.9E-2</v>
      </c>
      <c r="O118" s="155">
        <v>-1.46E-2</v>
      </c>
      <c r="P118" s="155">
        <v>1.4800000000000001E-2</v>
      </c>
      <c r="Q118" s="155">
        <v>-2.1100000000000001E-2</v>
      </c>
      <c r="R118" s="155">
        <v>8.0000000000000002E-3</v>
      </c>
      <c r="S118" s="100">
        <v>9.4000000000000004E-3</v>
      </c>
    </row>
    <row r="119" spans="1:19" ht="13.95" customHeight="1" x14ac:dyDescent="0.3">
      <c r="A119" s="148">
        <v>57</v>
      </c>
      <c r="B119" s="149">
        <v>2.2700000000000001E-2</v>
      </c>
      <c r="C119" s="150">
        <v>2.53E-2</v>
      </c>
      <c r="D119" s="151">
        <v>1.933E-3</v>
      </c>
      <c r="E119" s="151">
        <v>-2.5560000000000001E-3</v>
      </c>
      <c r="F119" s="152">
        <v>9.4199999999999996E-3</v>
      </c>
      <c r="G119" s="153">
        <v>-0.27100000000000002</v>
      </c>
      <c r="H119" s="154">
        <v>0</v>
      </c>
      <c r="I119" s="150">
        <v>-0.27039999999999997</v>
      </c>
      <c r="J119" s="155">
        <v>4.0399999999999998E-2</v>
      </c>
      <c r="K119" s="155">
        <v>1.0944</v>
      </c>
      <c r="L119" s="155">
        <v>-5.5500000000000001E-2</v>
      </c>
      <c r="M119" s="155">
        <v>1.55E-2</v>
      </c>
      <c r="N119" s="155">
        <v>-1.7399999999999999E-2</v>
      </c>
      <c r="O119" s="155">
        <v>-1.7000000000000001E-2</v>
      </c>
      <c r="P119" s="155">
        <v>2.8299999999999999E-2</v>
      </c>
      <c r="Q119" s="155">
        <v>-2.92E-2</v>
      </c>
      <c r="R119" s="155">
        <v>1.1900000000000001E-2</v>
      </c>
      <c r="S119" s="100">
        <v>2.0299999999999999E-2</v>
      </c>
    </row>
    <row r="120" spans="1:19" ht="13.95" customHeight="1" x14ac:dyDescent="0.3">
      <c r="A120" s="148">
        <v>58</v>
      </c>
      <c r="B120" s="149">
        <v>2.18E-2</v>
      </c>
      <c r="C120" s="150">
        <v>2.46E-2</v>
      </c>
      <c r="D120" s="151">
        <v>1.585E-3</v>
      </c>
      <c r="E120" s="151">
        <v>-2.8349999999999998E-3</v>
      </c>
      <c r="F120" s="152">
        <v>9.4800000000000006E-3</v>
      </c>
      <c r="G120" s="153">
        <v>-0.29899999999999999</v>
      </c>
      <c r="H120" s="154">
        <v>0</v>
      </c>
      <c r="I120" s="150">
        <v>-0.2979</v>
      </c>
      <c r="J120" s="155">
        <v>2.7199999999999998E-2</v>
      </c>
      <c r="K120" s="155">
        <v>1.0786</v>
      </c>
      <c r="L120" s="155">
        <v>-4.9799999999999997E-2</v>
      </c>
      <c r="M120" s="155">
        <v>2.1000000000000001E-2</v>
      </c>
      <c r="N120" s="155">
        <v>-3.1199999999999999E-2</v>
      </c>
      <c r="O120" s="155">
        <v>-1.06E-2</v>
      </c>
      <c r="P120" s="155">
        <v>9.1999999999999998E-3</v>
      </c>
      <c r="Q120" s="155">
        <v>4.7000000000000002E-3</v>
      </c>
      <c r="R120" s="155">
        <v>6.0000000000000001E-3</v>
      </c>
      <c r="S120" s="100">
        <v>-1.8E-3</v>
      </c>
    </row>
    <row r="121" spans="1:19" ht="13.95" customHeight="1" x14ac:dyDescent="0.3">
      <c r="A121" s="148">
        <v>59</v>
      </c>
      <c r="B121" s="149">
        <v>1.7999999999999999E-2</v>
      </c>
      <c r="C121" s="150">
        <v>1.4E-2</v>
      </c>
      <c r="D121" s="151">
        <v>1.737E-3</v>
      </c>
      <c r="E121" s="151">
        <v>3.9940000000000002E-3</v>
      </c>
      <c r="F121" s="152">
        <v>9.4599999999999997E-3</v>
      </c>
      <c r="G121" s="153">
        <v>0.42199999999999999</v>
      </c>
      <c r="H121" s="154">
        <v>1E-3</v>
      </c>
      <c r="I121" s="150">
        <v>0.42099999999999999</v>
      </c>
      <c r="J121" s="155">
        <v>3.2599999999999997E-2</v>
      </c>
      <c r="K121" s="155">
        <v>1.0795999999999999</v>
      </c>
      <c r="L121" s="155">
        <v>7.7299999999999994E-2</v>
      </c>
      <c r="M121" s="155">
        <v>1.4E-3</v>
      </c>
      <c r="N121" s="155">
        <v>2.5000000000000001E-2</v>
      </c>
      <c r="O121" s="155">
        <v>5.1499999999999997E-2</v>
      </c>
      <c r="P121" s="155">
        <v>-3.2000000000000002E-3</v>
      </c>
      <c r="Q121" s="155">
        <v>1.04E-2</v>
      </c>
      <c r="R121" s="155">
        <v>-5.3400000000000003E-2</v>
      </c>
      <c r="S121" s="100">
        <v>5.7999999999999996E-3</v>
      </c>
    </row>
    <row r="122" spans="1:19" ht="13.95" customHeight="1" x14ac:dyDescent="0.3">
      <c r="A122" s="148">
        <v>60</v>
      </c>
      <c r="B122" s="149">
        <v>1.8599999999999998E-2</v>
      </c>
      <c r="C122" s="150">
        <v>1.5800000000000002E-2</v>
      </c>
      <c r="D122" s="151">
        <v>2.2399999999999998E-3</v>
      </c>
      <c r="E122" s="151">
        <v>2.784E-3</v>
      </c>
      <c r="F122" s="152">
        <v>9.3500000000000007E-3</v>
      </c>
      <c r="G122" s="153">
        <v>0.29799999999999999</v>
      </c>
      <c r="H122" s="154">
        <v>1E-3</v>
      </c>
      <c r="I122" s="150">
        <v>0.29670000000000002</v>
      </c>
      <c r="J122" s="155">
        <v>5.4300000000000001E-2</v>
      </c>
      <c r="K122" s="155">
        <v>1.1095999999999999</v>
      </c>
      <c r="L122" s="155">
        <v>7.1099999999999997E-2</v>
      </c>
      <c r="M122" s="155">
        <v>-2.1999999999999999E-2</v>
      </c>
      <c r="N122" s="155">
        <v>4.1799999999999997E-2</v>
      </c>
      <c r="O122" s="155">
        <v>2.58E-2</v>
      </c>
      <c r="P122" s="155">
        <v>-2.86E-2</v>
      </c>
      <c r="Q122" s="155">
        <v>-2.5899999999999999E-2</v>
      </c>
      <c r="R122" s="155">
        <v>-1.6899999999999998E-2</v>
      </c>
      <c r="S122" s="100">
        <v>3.4599999999999999E-2</v>
      </c>
    </row>
    <row r="123" spans="1:19" ht="13.95" customHeight="1" x14ac:dyDescent="0.3">
      <c r="A123" s="148">
        <v>61</v>
      </c>
      <c r="B123" s="149">
        <v>3.9699999999999999E-2</v>
      </c>
      <c r="C123" s="150">
        <v>4.9000000000000002E-2</v>
      </c>
      <c r="D123" s="151">
        <v>2.134E-3</v>
      </c>
      <c r="E123" s="151">
        <v>-9.2429999999999995E-3</v>
      </c>
      <c r="F123" s="152">
        <v>9.3799999999999994E-3</v>
      </c>
      <c r="G123" s="153">
        <v>-0.98599999999999999</v>
      </c>
      <c r="H123" s="154">
        <v>7.0000000000000001E-3</v>
      </c>
      <c r="I123" s="150">
        <v>-0.98580000000000001</v>
      </c>
      <c r="J123" s="155">
        <v>4.9299999999999997E-2</v>
      </c>
      <c r="K123" s="155">
        <v>1.0533999999999999</v>
      </c>
      <c r="L123" s="155">
        <v>-0.22439999999999999</v>
      </c>
      <c r="M123" s="155">
        <v>9.1300000000000006E-2</v>
      </c>
      <c r="N123" s="155">
        <v>-5.2600000000000001E-2</v>
      </c>
      <c r="O123" s="155">
        <v>0.14910000000000001</v>
      </c>
      <c r="P123" s="155">
        <v>0.1237</v>
      </c>
      <c r="Q123" s="155">
        <v>5.91E-2</v>
      </c>
      <c r="R123" s="155">
        <v>-0.15429999999999999</v>
      </c>
      <c r="S123" s="100">
        <v>-8.4099999999999994E-2</v>
      </c>
    </row>
    <row r="124" spans="1:19" ht="13.95" customHeight="1" x14ac:dyDescent="0.3">
      <c r="A124" s="148">
        <v>62</v>
      </c>
      <c r="B124" s="149">
        <v>2.1499999999999998E-2</v>
      </c>
      <c r="C124" s="150">
        <v>1.7999999999999999E-2</v>
      </c>
      <c r="D124" s="151">
        <v>1.866E-3</v>
      </c>
      <c r="E124" s="151">
        <v>3.5270000000000002E-3</v>
      </c>
      <c r="F124" s="152">
        <v>9.4299999999999991E-3</v>
      </c>
      <c r="G124" s="153">
        <v>0.374</v>
      </c>
      <c r="H124" s="154">
        <v>1E-3</v>
      </c>
      <c r="I124" s="150">
        <v>0.37269999999999998</v>
      </c>
      <c r="J124" s="155">
        <v>3.7699999999999997E-2</v>
      </c>
      <c r="K124" s="155">
        <v>1.0874999999999999</v>
      </c>
      <c r="L124" s="155">
        <v>7.3700000000000002E-2</v>
      </c>
      <c r="M124" s="155">
        <v>-2.5499999999999998E-2</v>
      </c>
      <c r="N124" s="155">
        <v>4.5100000000000001E-2</v>
      </c>
      <c r="O124" s="155">
        <v>3.2000000000000002E-3</v>
      </c>
      <c r="P124" s="155">
        <v>-2.5100000000000001E-2</v>
      </c>
      <c r="Q124" s="155">
        <v>-3.8399999999999997E-2</v>
      </c>
      <c r="R124" s="155">
        <v>1.4E-3</v>
      </c>
      <c r="S124" s="100">
        <v>3.9100000000000003E-2</v>
      </c>
    </row>
    <row r="125" spans="1:19" ht="13.95" customHeight="1" x14ac:dyDescent="0.3">
      <c r="A125" s="148">
        <v>63</v>
      </c>
      <c r="B125" s="149">
        <v>1.01E-2</v>
      </c>
      <c r="C125" s="151">
        <v>7.9810000000000002E-3</v>
      </c>
      <c r="D125" s="151">
        <v>2.0920000000000001E-3</v>
      </c>
      <c r="E125" s="151">
        <v>2.1280000000000001E-3</v>
      </c>
      <c r="F125" s="152">
        <v>9.3799999999999994E-3</v>
      </c>
      <c r="G125" s="153">
        <v>0.22700000000000001</v>
      </c>
      <c r="H125" s="154">
        <v>0</v>
      </c>
      <c r="I125" s="150">
        <v>0.22589999999999999</v>
      </c>
      <c r="J125" s="155">
        <v>4.7399999999999998E-2</v>
      </c>
      <c r="K125" s="155">
        <v>1.1036999999999999</v>
      </c>
      <c r="L125" s="155">
        <v>5.04E-2</v>
      </c>
      <c r="M125" s="155">
        <v>-1.01E-2</v>
      </c>
      <c r="N125" s="155">
        <v>2.6200000000000001E-2</v>
      </c>
      <c r="O125" s="155">
        <v>4.7000000000000002E-3</v>
      </c>
      <c r="P125" s="155">
        <v>2.3999999999999998E-3</v>
      </c>
      <c r="Q125" s="155">
        <v>-1.6199999999999999E-2</v>
      </c>
      <c r="R125" s="155">
        <v>-7.3000000000000001E-3</v>
      </c>
      <c r="S125" s="100">
        <v>1.0500000000000001E-2</v>
      </c>
    </row>
    <row r="126" spans="1:19" ht="13.95" customHeight="1" x14ac:dyDescent="0.3">
      <c r="A126" s="148">
        <v>64</v>
      </c>
      <c r="B126" s="149">
        <v>1.34E-2</v>
      </c>
      <c r="C126" s="151">
        <v>1.01E-2</v>
      </c>
      <c r="D126" s="151">
        <v>2.215E-3</v>
      </c>
      <c r="E126" s="151">
        <v>3.2780000000000001E-3</v>
      </c>
      <c r="F126" s="152">
        <v>9.3600000000000003E-3</v>
      </c>
      <c r="G126" s="153">
        <v>0.35</v>
      </c>
      <c r="H126" s="154">
        <v>1E-3</v>
      </c>
      <c r="I126" s="150">
        <v>0.34920000000000001</v>
      </c>
      <c r="J126" s="155">
        <v>5.3100000000000001E-2</v>
      </c>
      <c r="K126" s="155">
        <v>1.1062000000000001</v>
      </c>
      <c r="L126" s="155">
        <v>8.2699999999999996E-2</v>
      </c>
      <c r="M126" s="155">
        <v>-1.9400000000000001E-2</v>
      </c>
      <c r="N126" s="155">
        <v>4.58E-2</v>
      </c>
      <c r="O126" s="155">
        <v>1.84E-2</v>
      </c>
      <c r="P126" s="155">
        <v>-2.46E-2</v>
      </c>
      <c r="Q126" s="155">
        <v>-3.9699999999999999E-2</v>
      </c>
      <c r="R126" s="155">
        <v>-1.43E-2</v>
      </c>
      <c r="S126" s="100">
        <v>4.53E-2</v>
      </c>
    </row>
    <row r="127" spans="1:19" ht="13.95" customHeight="1" x14ac:dyDescent="0.3">
      <c r="A127" s="148">
        <v>65</v>
      </c>
      <c r="B127" s="149">
        <v>1.9800000000000002E-2</v>
      </c>
      <c r="C127" s="150">
        <v>1.72E-2</v>
      </c>
      <c r="D127" s="151">
        <v>1.941E-3</v>
      </c>
      <c r="E127" s="151">
        <v>2.6050000000000001E-3</v>
      </c>
      <c r="F127" s="152">
        <v>9.4199999999999996E-3</v>
      </c>
      <c r="G127" s="153">
        <v>0.27700000000000002</v>
      </c>
      <c r="H127" s="154">
        <v>0</v>
      </c>
      <c r="I127" s="150">
        <v>0.27560000000000001</v>
      </c>
      <c r="J127" s="155">
        <v>4.07E-2</v>
      </c>
      <c r="K127" s="155">
        <v>1.0946</v>
      </c>
      <c r="L127" s="155">
        <v>5.6800000000000003E-2</v>
      </c>
      <c r="M127" s="155">
        <v>-2.0000000000000001E-4</v>
      </c>
      <c r="N127" s="155">
        <v>1.9599999999999999E-2</v>
      </c>
      <c r="O127" s="155">
        <v>2.6599999999999999E-2</v>
      </c>
      <c r="P127" s="155">
        <v>-1.04E-2</v>
      </c>
      <c r="Q127" s="155">
        <v>-2.3099999999999999E-2</v>
      </c>
      <c r="R127" s="155">
        <v>-2.3599999999999999E-2</v>
      </c>
      <c r="S127" s="100">
        <v>3.2399999999999998E-2</v>
      </c>
    </row>
    <row r="128" spans="1:19" ht="13.95" customHeight="1" x14ac:dyDescent="0.3">
      <c r="A128" s="148">
        <v>66</v>
      </c>
      <c r="B128" s="149">
        <v>2.0299999999999999E-2</v>
      </c>
      <c r="C128" s="150">
        <v>1.8800000000000001E-2</v>
      </c>
      <c r="D128" s="151">
        <v>1.5790000000000001E-3</v>
      </c>
      <c r="E128" s="151">
        <v>1.475E-3</v>
      </c>
      <c r="F128" s="152">
        <v>9.4800000000000006E-3</v>
      </c>
      <c r="G128" s="153">
        <v>0.155</v>
      </c>
      <c r="H128" s="154">
        <v>0</v>
      </c>
      <c r="I128" s="150">
        <v>0.15490000000000001</v>
      </c>
      <c r="J128" s="155">
        <v>2.7E-2</v>
      </c>
      <c r="K128" s="155">
        <v>1.0821000000000001</v>
      </c>
      <c r="L128" s="155">
        <v>2.58E-2</v>
      </c>
      <c r="M128" s="155">
        <v>1.0500000000000001E-2</v>
      </c>
      <c r="N128" s="155">
        <v>-2E-3</v>
      </c>
      <c r="O128" s="155">
        <v>1.6E-2</v>
      </c>
      <c r="P128" s="155">
        <v>4.7000000000000002E-3</v>
      </c>
      <c r="Q128" s="155">
        <v>1.1000000000000001E-3</v>
      </c>
      <c r="R128" s="155">
        <v>-1.5900000000000001E-2</v>
      </c>
      <c r="S128" s="100">
        <v>-2.3999999999999998E-3</v>
      </c>
    </row>
    <row r="129" spans="1:19" ht="13.95" customHeight="1" x14ac:dyDescent="0.3">
      <c r="A129" s="148">
        <v>67</v>
      </c>
      <c r="B129" s="149">
        <v>2.2700000000000001E-2</v>
      </c>
      <c r="C129" s="151">
        <v>1.18E-2</v>
      </c>
      <c r="D129" s="151">
        <v>1.609E-3</v>
      </c>
      <c r="E129" s="150">
        <v>1.0800000000000001E-2</v>
      </c>
      <c r="F129" s="152">
        <v>9.4800000000000006E-3</v>
      </c>
      <c r="G129" s="153">
        <v>1.1439999999999999</v>
      </c>
      <c r="H129" s="154">
        <v>5.0000000000000001E-3</v>
      </c>
      <c r="I129" s="150">
        <v>1.1449</v>
      </c>
      <c r="J129" s="155">
        <v>2.8000000000000001E-2</v>
      </c>
      <c r="K129" s="155">
        <v>1.0121</v>
      </c>
      <c r="L129" s="155">
        <v>0.1943</v>
      </c>
      <c r="M129" s="155">
        <v>4.4999999999999998E-2</v>
      </c>
      <c r="N129" s="155">
        <v>2.35E-2</v>
      </c>
      <c r="O129" s="155">
        <v>2.6599999999999999E-2</v>
      </c>
      <c r="P129" s="155">
        <v>1.32E-2</v>
      </c>
      <c r="Q129" s="155">
        <v>-6.4399999999999999E-2</v>
      </c>
      <c r="R129" s="155">
        <v>-4.2000000000000003E-2</v>
      </c>
      <c r="S129" s="100">
        <v>3.73E-2</v>
      </c>
    </row>
    <row r="130" spans="1:19" ht="13.95" customHeight="1" x14ac:dyDescent="0.3">
      <c r="A130" s="148">
        <v>68</v>
      </c>
      <c r="B130" s="149">
        <v>1.32E-2</v>
      </c>
      <c r="C130" s="151">
        <v>1.14E-2</v>
      </c>
      <c r="D130" s="151">
        <v>1.8649999999999999E-3</v>
      </c>
      <c r="E130" s="151">
        <v>1.8209999999999999E-3</v>
      </c>
      <c r="F130" s="152">
        <v>9.4299999999999991E-3</v>
      </c>
      <c r="G130" s="153">
        <v>0.193</v>
      </c>
      <c r="H130" s="154">
        <v>0</v>
      </c>
      <c r="I130" s="150">
        <v>0.19239999999999999</v>
      </c>
      <c r="J130" s="155">
        <v>3.7600000000000001E-2</v>
      </c>
      <c r="K130" s="155">
        <v>1.0932999999999999</v>
      </c>
      <c r="L130" s="155">
        <v>3.7999999999999999E-2</v>
      </c>
      <c r="M130" s="155">
        <v>-9.7000000000000003E-3</v>
      </c>
      <c r="N130" s="155">
        <v>2.1700000000000001E-2</v>
      </c>
      <c r="O130" s="155">
        <v>4.0000000000000002E-4</v>
      </c>
      <c r="P130" s="155">
        <v>-2.5999999999999999E-3</v>
      </c>
      <c r="Q130" s="155">
        <v>-1.5599999999999999E-2</v>
      </c>
      <c r="R130" s="155">
        <v>-2.8999999999999998E-3</v>
      </c>
      <c r="S130" s="100">
        <v>1.46E-2</v>
      </c>
    </row>
    <row r="131" spans="1:19" ht="13.95" customHeight="1" x14ac:dyDescent="0.3">
      <c r="A131" s="148">
        <v>69</v>
      </c>
      <c r="B131" s="149">
        <v>1.9699999999999999E-2</v>
      </c>
      <c r="C131" s="150">
        <v>2.1100000000000001E-2</v>
      </c>
      <c r="D131" s="151">
        <v>1.6180000000000001E-3</v>
      </c>
      <c r="E131" s="151">
        <v>-1.4779999999999999E-3</v>
      </c>
      <c r="F131" s="152">
        <v>9.4800000000000006E-3</v>
      </c>
      <c r="G131" s="153">
        <v>-0.156</v>
      </c>
      <c r="H131" s="154">
        <v>0</v>
      </c>
      <c r="I131" s="150">
        <v>-0.15540000000000001</v>
      </c>
      <c r="J131" s="155">
        <v>2.8299999999999999E-2</v>
      </c>
      <c r="K131" s="155">
        <v>1.0835999999999999</v>
      </c>
      <c r="L131" s="155">
        <v>-2.6499999999999999E-2</v>
      </c>
      <c r="M131" s="155">
        <v>-1.8E-3</v>
      </c>
      <c r="N131" s="155">
        <v>-7.4999999999999997E-3</v>
      </c>
      <c r="O131" s="155">
        <v>-0.01</v>
      </c>
      <c r="P131" s="155">
        <v>-1.2999999999999999E-3</v>
      </c>
      <c r="Q131" s="155">
        <v>1.1299999999999999E-2</v>
      </c>
      <c r="R131" s="155">
        <v>0.01</v>
      </c>
      <c r="S131" s="100">
        <v>-1.29E-2</v>
      </c>
    </row>
    <row r="132" spans="1:19" ht="13.95" customHeight="1" x14ac:dyDescent="0.3">
      <c r="A132" s="148">
        <v>70</v>
      </c>
      <c r="B132" s="149">
        <v>1.6899999999999998E-2</v>
      </c>
      <c r="C132" s="150">
        <v>1.3100000000000001E-2</v>
      </c>
      <c r="D132" s="151">
        <v>2.281E-3</v>
      </c>
      <c r="E132" s="151">
        <v>3.8530000000000001E-3</v>
      </c>
      <c r="F132" s="152">
        <v>9.3399999999999993E-3</v>
      </c>
      <c r="G132" s="153">
        <v>0.41299999999999998</v>
      </c>
      <c r="H132" s="154">
        <v>1E-3</v>
      </c>
      <c r="I132" s="150">
        <v>0.41120000000000001</v>
      </c>
      <c r="J132" s="155">
        <v>5.6300000000000003E-2</v>
      </c>
      <c r="K132" s="155">
        <v>1.1072</v>
      </c>
      <c r="L132" s="155">
        <v>0.1004</v>
      </c>
      <c r="M132" s="155">
        <v>5.4999999999999997E-3</v>
      </c>
      <c r="N132" s="155">
        <v>2.86E-2</v>
      </c>
      <c r="O132" s="155">
        <v>5.5199999999999999E-2</v>
      </c>
      <c r="P132" s="155">
        <v>-2.5499999999999998E-2</v>
      </c>
      <c r="Q132" s="155">
        <v>-3.5900000000000001E-2</v>
      </c>
      <c r="R132" s="155">
        <v>-4.9000000000000002E-2</v>
      </c>
      <c r="S132" s="100">
        <v>5.8799999999999998E-2</v>
      </c>
    </row>
    <row r="133" spans="1:19" ht="13.95" customHeight="1" x14ac:dyDescent="0.3">
      <c r="A133" s="148">
        <v>71</v>
      </c>
      <c r="B133" s="149">
        <v>3.15E-2</v>
      </c>
      <c r="C133" s="151">
        <v>1.0999999999999999E-2</v>
      </c>
      <c r="D133" s="151">
        <v>2.1930000000000001E-3</v>
      </c>
      <c r="E133" s="150">
        <v>2.06E-2</v>
      </c>
      <c r="F133" s="152">
        <v>9.3600000000000003E-3</v>
      </c>
      <c r="G133" s="153">
        <v>2.1960000000000002</v>
      </c>
      <c r="H133" s="154">
        <v>3.7999999999999999E-2</v>
      </c>
      <c r="I133" s="150">
        <v>2.2282000000000002</v>
      </c>
      <c r="J133" s="155">
        <v>5.1999999999999998E-2</v>
      </c>
      <c r="K133" s="155">
        <v>0.85880000000000001</v>
      </c>
      <c r="L133" s="155">
        <v>0.52190000000000003</v>
      </c>
      <c r="M133" s="155">
        <v>-0.29220000000000002</v>
      </c>
      <c r="N133" s="155">
        <v>0.37580000000000002</v>
      </c>
      <c r="O133" s="155">
        <v>-3.49E-2</v>
      </c>
      <c r="P133" s="155">
        <v>-0.34100000000000003</v>
      </c>
      <c r="Q133" s="155">
        <v>-5.74E-2</v>
      </c>
      <c r="R133" s="155">
        <v>3.7400000000000003E-2</v>
      </c>
      <c r="S133" s="100">
        <v>0.16700000000000001</v>
      </c>
    </row>
    <row r="134" spans="1:19" ht="13.95" customHeight="1" x14ac:dyDescent="0.3">
      <c r="A134" s="148">
        <v>72</v>
      </c>
      <c r="B134" s="149">
        <v>3.2599999999999997E-2</v>
      </c>
      <c r="C134" s="150">
        <v>0.03</v>
      </c>
      <c r="D134" s="151">
        <v>2.3240000000000001E-3</v>
      </c>
      <c r="E134" s="151">
        <v>2.5379999999999999E-3</v>
      </c>
      <c r="F134" s="152">
        <v>9.3299999999999998E-3</v>
      </c>
      <c r="G134" s="153">
        <v>0.27200000000000002</v>
      </c>
      <c r="H134" s="154">
        <v>1E-3</v>
      </c>
      <c r="I134" s="150">
        <v>0.27100000000000002</v>
      </c>
      <c r="J134" s="155">
        <v>5.8400000000000001E-2</v>
      </c>
      <c r="K134" s="155">
        <v>1.1153</v>
      </c>
      <c r="L134" s="155">
        <v>6.7500000000000004E-2</v>
      </c>
      <c r="M134" s="155">
        <v>7.1999999999999998E-3</v>
      </c>
      <c r="N134" s="155">
        <v>5.7999999999999996E-3</v>
      </c>
      <c r="O134" s="155">
        <v>3.1300000000000001E-2</v>
      </c>
      <c r="P134" s="155">
        <v>-2.9899999999999999E-2</v>
      </c>
      <c r="Q134" s="155">
        <v>-2.1499999999999998E-2</v>
      </c>
      <c r="R134" s="155">
        <v>-2.4899999999999999E-2</v>
      </c>
      <c r="S134" s="100">
        <v>4.8899999999999999E-2</v>
      </c>
    </row>
    <row r="135" spans="1:19" ht="13.95" customHeight="1" x14ac:dyDescent="0.3">
      <c r="A135" s="361">
        <v>73</v>
      </c>
      <c r="B135" s="149">
        <v>3.6700000000000003E-2</v>
      </c>
      <c r="C135" s="151">
        <v>9.6100000000000005E-3</v>
      </c>
      <c r="D135" s="151">
        <v>2.212E-3</v>
      </c>
      <c r="E135" s="150">
        <v>2.7099999999999999E-2</v>
      </c>
      <c r="F135" s="152">
        <v>9.3600000000000003E-3</v>
      </c>
      <c r="G135" s="367">
        <v>2.8919999999999999</v>
      </c>
      <c r="H135" s="366">
        <v>6.7000000000000004E-2</v>
      </c>
      <c r="I135" s="161">
        <v>2.9763000000000002</v>
      </c>
      <c r="J135" s="155">
        <v>5.2900000000000003E-2</v>
      </c>
      <c r="K135" s="155">
        <v>0.70650000000000002</v>
      </c>
      <c r="L135" s="168">
        <v>0.70369999999999999</v>
      </c>
      <c r="M135" s="155">
        <v>-9.3100000000000002E-2</v>
      </c>
      <c r="N135" s="155">
        <v>0.2838</v>
      </c>
      <c r="O135" s="155">
        <v>0.22140000000000001</v>
      </c>
      <c r="P135" s="155">
        <v>-0.45550000000000002</v>
      </c>
      <c r="Q135" s="155">
        <v>-0.20330000000000001</v>
      </c>
      <c r="R135" s="155">
        <v>-0.18279999999999999</v>
      </c>
      <c r="S135" s="100">
        <v>0.43180000000000002</v>
      </c>
    </row>
    <row r="136" spans="1:19" ht="13.95" customHeight="1" x14ac:dyDescent="0.3">
      <c r="A136" s="148">
        <v>74</v>
      </c>
      <c r="B136" s="149">
        <v>4.8300000000000003E-2</v>
      </c>
      <c r="C136" s="150">
        <v>4.0599999999999997E-2</v>
      </c>
      <c r="D136" s="151">
        <v>2.735E-3</v>
      </c>
      <c r="E136" s="151">
        <v>7.6810000000000003E-3</v>
      </c>
      <c r="F136" s="152">
        <v>9.2200000000000008E-3</v>
      </c>
      <c r="G136" s="153">
        <v>0.83299999999999996</v>
      </c>
      <c r="H136" s="154">
        <v>8.9999999999999993E-3</v>
      </c>
      <c r="I136" s="150">
        <v>0.83230000000000004</v>
      </c>
      <c r="J136" s="155">
        <v>8.09E-2</v>
      </c>
      <c r="K136" s="155">
        <v>1.1057999999999999</v>
      </c>
      <c r="L136" s="155">
        <v>0.247</v>
      </c>
      <c r="M136" s="155">
        <v>-7.7499999999999999E-2</v>
      </c>
      <c r="N136" s="155">
        <v>5.6599999999999998E-2</v>
      </c>
      <c r="O136" s="155">
        <v>-0.1239</v>
      </c>
      <c r="P136" s="155">
        <v>-0.185</v>
      </c>
      <c r="Q136" s="155">
        <v>-9.8100000000000007E-2</v>
      </c>
      <c r="R136" s="155">
        <v>0.1399</v>
      </c>
      <c r="S136" s="100">
        <v>0.14119999999999999</v>
      </c>
    </row>
    <row r="137" spans="1:19" ht="13.95" customHeight="1" x14ac:dyDescent="0.3">
      <c r="A137" s="148">
        <v>75</v>
      </c>
      <c r="B137" s="149">
        <v>2.29E-2</v>
      </c>
      <c r="C137" s="150">
        <v>1.78E-2</v>
      </c>
      <c r="D137" s="151">
        <v>2.0179999999999998E-3</v>
      </c>
      <c r="E137" s="151">
        <v>5.1079999999999997E-3</v>
      </c>
      <c r="F137" s="152">
        <v>9.4000000000000004E-3</v>
      </c>
      <c r="G137" s="153">
        <v>0.54300000000000004</v>
      </c>
      <c r="H137" s="154">
        <v>2E-3</v>
      </c>
      <c r="I137" s="150">
        <v>0.54190000000000005</v>
      </c>
      <c r="J137" s="155">
        <v>4.3999999999999997E-2</v>
      </c>
      <c r="K137" s="155">
        <v>1.0858000000000001</v>
      </c>
      <c r="L137" s="155">
        <v>0.1163</v>
      </c>
      <c r="M137" s="155">
        <v>4.3099999999999999E-2</v>
      </c>
      <c r="N137" s="155">
        <v>-2.86E-2</v>
      </c>
      <c r="O137" s="155">
        <v>-1.0999999999999999E-2</v>
      </c>
      <c r="P137" s="155">
        <v>-6.6299999999999998E-2</v>
      </c>
      <c r="Q137" s="155">
        <v>-2.7400000000000001E-2</v>
      </c>
      <c r="R137" s="155">
        <v>8.0999999999999996E-3</v>
      </c>
      <c r="S137" s="100">
        <v>4.4499999999999998E-2</v>
      </c>
    </row>
    <row r="138" spans="1:19" ht="13.95" customHeight="1" x14ac:dyDescent="0.3">
      <c r="A138" s="148">
        <v>76</v>
      </c>
      <c r="B138" s="149">
        <v>1.6E-2</v>
      </c>
      <c r="C138" s="150">
        <v>3.15E-2</v>
      </c>
      <c r="D138" s="151">
        <v>3.9719999999999998E-3</v>
      </c>
      <c r="E138" s="150">
        <v>-1.55E-2</v>
      </c>
      <c r="F138" s="152">
        <v>8.7600000000000004E-3</v>
      </c>
      <c r="G138" s="153">
        <v>-1.7749999999999999</v>
      </c>
      <c r="H138" s="154">
        <v>9.2999999999999999E-2</v>
      </c>
      <c r="I138" s="150">
        <v>-1.7899</v>
      </c>
      <c r="J138" s="155">
        <v>0.1706</v>
      </c>
      <c r="K138" s="155">
        <v>1.0747</v>
      </c>
      <c r="L138" s="155">
        <v>-0.81179999999999997</v>
      </c>
      <c r="M138" s="155">
        <v>-0.47560000000000002</v>
      </c>
      <c r="N138" s="155">
        <v>0.48070000000000002</v>
      </c>
      <c r="O138" s="155">
        <v>0.24909999999999999</v>
      </c>
      <c r="P138" s="155">
        <v>0.20749999999999999</v>
      </c>
      <c r="Q138" s="155">
        <v>0.27239999999999998</v>
      </c>
      <c r="R138" s="155">
        <v>-0.21290000000000001</v>
      </c>
      <c r="S138" s="100">
        <v>-0.27810000000000001</v>
      </c>
    </row>
    <row r="139" spans="1:19" ht="13.95" customHeight="1" x14ac:dyDescent="0.3">
      <c r="A139" s="148">
        <v>77</v>
      </c>
      <c r="B139" s="149">
        <v>2.07E-2</v>
      </c>
      <c r="C139" s="150">
        <v>1.32E-2</v>
      </c>
      <c r="D139" s="151">
        <v>3.287E-3</v>
      </c>
      <c r="E139" s="151">
        <v>7.522E-3</v>
      </c>
      <c r="F139" s="152">
        <v>9.0399999999999994E-3</v>
      </c>
      <c r="G139" s="153">
        <v>0.83299999999999996</v>
      </c>
      <c r="H139" s="154">
        <v>1.2999999999999999E-2</v>
      </c>
      <c r="I139" s="150">
        <v>0.83150000000000002</v>
      </c>
      <c r="J139" s="155">
        <v>0.1169</v>
      </c>
      <c r="K139" s="155">
        <v>1.1509</v>
      </c>
      <c r="L139" s="155">
        <v>0.30249999999999999</v>
      </c>
      <c r="M139" s="155">
        <v>0.24829999999999999</v>
      </c>
      <c r="N139" s="155">
        <v>-0.20910000000000001</v>
      </c>
      <c r="O139" s="155">
        <v>7.2400000000000006E-2</v>
      </c>
      <c r="P139" s="155">
        <v>-2.7E-2</v>
      </c>
      <c r="Q139" s="155">
        <v>2.0799999999999999E-2</v>
      </c>
      <c r="R139" s="155">
        <v>-0.1002</v>
      </c>
      <c r="S139" s="100">
        <v>2.2499999999999999E-2</v>
      </c>
    </row>
    <row r="140" spans="1:19" ht="13.95" customHeight="1" x14ac:dyDescent="0.3">
      <c r="A140" s="148">
        <v>78</v>
      </c>
      <c r="B140" s="149">
        <v>2.5600000000000001E-2</v>
      </c>
      <c r="C140" s="150">
        <v>3.5799999999999998E-2</v>
      </c>
      <c r="D140" s="151">
        <v>2.3670000000000002E-3</v>
      </c>
      <c r="E140" s="151">
        <v>-1.0200000000000001E-2</v>
      </c>
      <c r="F140" s="152">
        <v>9.3200000000000002E-3</v>
      </c>
      <c r="G140" s="153">
        <v>-1.089</v>
      </c>
      <c r="H140" s="154">
        <v>1.0999999999999999E-2</v>
      </c>
      <c r="I140" s="150">
        <v>-1.0900000000000001</v>
      </c>
      <c r="J140" s="155">
        <v>6.0600000000000001E-2</v>
      </c>
      <c r="K140" s="155">
        <v>1.054</v>
      </c>
      <c r="L140" s="155">
        <v>-0.27679999999999999</v>
      </c>
      <c r="M140" s="155">
        <v>-0.1837</v>
      </c>
      <c r="N140" s="155">
        <v>0.158</v>
      </c>
      <c r="O140" s="155">
        <v>-7.9100000000000004E-2</v>
      </c>
      <c r="P140" s="155">
        <v>8.2799999999999999E-2</v>
      </c>
      <c r="Q140" s="155">
        <v>7.2400000000000006E-2</v>
      </c>
      <c r="R140" s="155">
        <v>4.9299999999999997E-2</v>
      </c>
      <c r="S140" s="100">
        <v>-0.1019</v>
      </c>
    </row>
    <row r="141" spans="1:19" ht="13.95" customHeight="1" x14ac:dyDescent="0.3">
      <c r="A141" s="148">
        <v>79</v>
      </c>
      <c r="B141" s="149">
        <v>2.93E-2</v>
      </c>
      <c r="C141" s="150">
        <v>2.75E-2</v>
      </c>
      <c r="D141" s="151">
        <v>3.0850000000000001E-3</v>
      </c>
      <c r="E141" s="151">
        <v>1.8339999999999999E-3</v>
      </c>
      <c r="F141" s="152">
        <v>9.11E-3</v>
      </c>
      <c r="G141" s="153">
        <v>0.20100000000000001</v>
      </c>
      <c r="H141" s="154">
        <v>1E-3</v>
      </c>
      <c r="I141" s="150">
        <v>0.2006</v>
      </c>
      <c r="J141" s="155">
        <v>0.10290000000000001</v>
      </c>
      <c r="K141" s="155">
        <v>1.1727000000000001</v>
      </c>
      <c r="L141" s="155">
        <v>6.8000000000000005E-2</v>
      </c>
      <c r="M141" s="155">
        <v>6.3399999999999998E-2</v>
      </c>
      <c r="N141" s="155">
        <v>-5.79E-2</v>
      </c>
      <c r="O141" s="155">
        <v>2E-3</v>
      </c>
      <c r="P141" s="155">
        <v>8.6999999999999994E-3</v>
      </c>
      <c r="Q141" s="155">
        <v>-1.29E-2</v>
      </c>
      <c r="R141" s="155">
        <v>-2.3E-3</v>
      </c>
      <c r="S141" s="100">
        <v>-4.0000000000000001E-3</v>
      </c>
    </row>
    <row r="142" spans="1:19" ht="13.95" customHeight="1" x14ac:dyDescent="0.3">
      <c r="A142" s="148">
        <v>80</v>
      </c>
      <c r="B142" s="149">
        <v>1.52E-2</v>
      </c>
      <c r="C142" s="150">
        <v>2.9600000000000001E-2</v>
      </c>
      <c r="D142" s="151">
        <v>2.4369999999999999E-3</v>
      </c>
      <c r="E142" s="150">
        <v>-1.44E-2</v>
      </c>
      <c r="F142" s="152">
        <v>9.2999999999999992E-3</v>
      </c>
      <c r="G142" s="153">
        <v>-1.5449999999999999</v>
      </c>
      <c r="H142" s="154">
        <v>2.3E-2</v>
      </c>
      <c r="I142" s="150">
        <v>-1.5528999999999999</v>
      </c>
      <c r="J142" s="155">
        <v>6.4299999999999996E-2</v>
      </c>
      <c r="K142" s="155">
        <v>0.99250000000000005</v>
      </c>
      <c r="L142" s="155">
        <v>-0.40689999999999998</v>
      </c>
      <c r="M142" s="155">
        <v>-0.37409999999999999</v>
      </c>
      <c r="N142" s="155">
        <v>0.3407</v>
      </c>
      <c r="O142" s="155">
        <v>-9.7000000000000003E-2</v>
      </c>
      <c r="P142" s="155">
        <v>-0.1139</v>
      </c>
      <c r="Q142" s="155">
        <v>-4.8800000000000003E-2</v>
      </c>
      <c r="R142" s="155">
        <v>9.0999999999999998E-2</v>
      </c>
      <c r="S142" s="100">
        <v>0.1734</v>
      </c>
    </row>
    <row r="143" spans="1:19" ht="13.95" customHeight="1" x14ac:dyDescent="0.3">
      <c r="A143" s="148">
        <v>81</v>
      </c>
      <c r="B143" s="149">
        <v>2.0400000000000001E-2</v>
      </c>
      <c r="C143" s="150">
        <v>2.3699999999999999E-2</v>
      </c>
      <c r="D143" s="151">
        <v>2.65E-3</v>
      </c>
      <c r="E143" s="151">
        <v>-3.2919999999999998E-3</v>
      </c>
      <c r="F143" s="152">
        <v>9.2399999999999999E-3</v>
      </c>
      <c r="G143" s="153">
        <v>-0.35599999999999998</v>
      </c>
      <c r="H143" s="154">
        <v>1E-3</v>
      </c>
      <c r="I143" s="150">
        <v>-0.35499999999999998</v>
      </c>
      <c r="J143" s="155">
        <v>7.5999999999999998E-2</v>
      </c>
      <c r="K143" s="155">
        <v>1.1333</v>
      </c>
      <c r="L143" s="155">
        <v>-0.1018</v>
      </c>
      <c r="M143" s="155">
        <v>-7.1499999999999994E-2</v>
      </c>
      <c r="N143" s="155">
        <v>5.2499999999999998E-2</v>
      </c>
      <c r="O143" s="155">
        <v>-7.9699999999999993E-2</v>
      </c>
      <c r="P143" s="155">
        <v>-2.4400000000000002E-2</v>
      </c>
      <c r="Q143" s="155">
        <v>-3.7900000000000003E-2</v>
      </c>
      <c r="R143" s="155">
        <v>7.6100000000000001E-2</v>
      </c>
      <c r="S143" s="100">
        <v>3.6499999999999998E-2</v>
      </c>
    </row>
    <row r="144" spans="1:19" ht="13.95" customHeight="1" x14ac:dyDescent="0.3">
      <c r="A144" s="148">
        <v>82</v>
      </c>
      <c r="B144" s="149">
        <v>1.8700000000000001E-2</v>
      </c>
      <c r="C144" s="150">
        <v>0.02</v>
      </c>
      <c r="D144" s="151">
        <v>2.9199999999999999E-3</v>
      </c>
      <c r="E144" s="151">
        <v>-1.3209999999999999E-3</v>
      </c>
      <c r="F144" s="152">
        <v>9.1599999999999997E-3</v>
      </c>
      <c r="G144" s="153">
        <v>-0.14399999999999999</v>
      </c>
      <c r="H144" s="154">
        <v>0</v>
      </c>
      <c r="I144" s="150">
        <v>-0.14369999999999999</v>
      </c>
      <c r="J144" s="155">
        <v>9.2200000000000004E-2</v>
      </c>
      <c r="K144" s="155">
        <v>1.1600999999999999</v>
      </c>
      <c r="L144" s="155">
        <v>-4.58E-2</v>
      </c>
      <c r="M144" s="155">
        <v>-3.8399999999999997E-2</v>
      </c>
      <c r="N144" s="155">
        <v>3.3500000000000002E-2</v>
      </c>
      <c r="O144" s="155">
        <v>-1.6999999999999999E-3</v>
      </c>
      <c r="P144" s="155">
        <v>5.3E-3</v>
      </c>
      <c r="Q144" s="155">
        <v>8.8999999999999999E-3</v>
      </c>
      <c r="R144" s="155">
        <v>2.7000000000000001E-3</v>
      </c>
      <c r="S144" s="100">
        <v>-5.1999999999999998E-3</v>
      </c>
    </row>
    <row r="145" spans="1:19" ht="13.95" customHeight="1" x14ac:dyDescent="0.3">
      <c r="A145" s="148">
        <v>83</v>
      </c>
      <c r="B145" s="149">
        <v>2.7900000000000001E-2</v>
      </c>
      <c r="C145" s="150">
        <v>3.5900000000000001E-2</v>
      </c>
      <c r="D145" s="151">
        <v>1.7240000000000001E-3</v>
      </c>
      <c r="E145" s="151">
        <v>-7.9340000000000001E-3</v>
      </c>
      <c r="F145" s="152">
        <v>9.4599999999999997E-3</v>
      </c>
      <c r="G145" s="153">
        <v>-0.83899999999999997</v>
      </c>
      <c r="H145" s="154">
        <v>3.0000000000000001E-3</v>
      </c>
      <c r="I145" s="150">
        <v>-0.83779999999999999</v>
      </c>
      <c r="J145" s="155">
        <v>3.2099999999999997E-2</v>
      </c>
      <c r="K145" s="155">
        <v>1.0496000000000001</v>
      </c>
      <c r="L145" s="155">
        <v>-0.1527</v>
      </c>
      <c r="M145" s="155">
        <v>-0.1094</v>
      </c>
      <c r="N145" s="155">
        <v>0.1046</v>
      </c>
      <c r="O145" s="155">
        <v>-5.0700000000000002E-2</v>
      </c>
      <c r="P145" s="155">
        <v>1.0999999999999999E-2</v>
      </c>
      <c r="Q145" s="155">
        <v>-2.98E-2</v>
      </c>
      <c r="R145" s="155">
        <v>2.8000000000000001E-2</v>
      </c>
      <c r="S145" s="100">
        <v>6.4500000000000002E-2</v>
      </c>
    </row>
    <row r="146" spans="1:19" ht="13.95" customHeight="1" x14ac:dyDescent="0.3">
      <c r="A146" s="148">
        <v>84</v>
      </c>
      <c r="B146" s="149">
        <v>2.9100000000000001E-2</v>
      </c>
      <c r="C146" s="150">
        <v>3.0700000000000002E-2</v>
      </c>
      <c r="D146" s="151">
        <v>2.8080000000000002E-3</v>
      </c>
      <c r="E146" s="151">
        <v>-1.624E-3</v>
      </c>
      <c r="F146" s="152">
        <v>9.1999999999999998E-3</v>
      </c>
      <c r="G146" s="153">
        <v>-0.17699999999999999</v>
      </c>
      <c r="H146" s="154">
        <v>0</v>
      </c>
      <c r="I146" s="150">
        <v>-0.17599999999999999</v>
      </c>
      <c r="J146" s="155">
        <v>8.5300000000000001E-2</v>
      </c>
      <c r="K146" s="155">
        <v>1.1507000000000001</v>
      </c>
      <c r="L146" s="155">
        <v>-5.3699999999999998E-2</v>
      </c>
      <c r="M146" s="155">
        <v>-4.8000000000000001E-2</v>
      </c>
      <c r="N146" s="155">
        <v>4.2900000000000001E-2</v>
      </c>
      <c r="O146" s="155">
        <v>-2.41E-2</v>
      </c>
      <c r="P146" s="155">
        <v>-2E-3</v>
      </c>
      <c r="Q146" s="155">
        <v>-4.1000000000000003E-3</v>
      </c>
      <c r="R146" s="155">
        <v>1.8200000000000001E-2</v>
      </c>
      <c r="S146" s="100">
        <v>1.34E-2</v>
      </c>
    </row>
    <row r="147" spans="1:19" ht="13.95" customHeight="1" x14ac:dyDescent="0.3">
      <c r="A147" s="148">
        <v>85</v>
      </c>
      <c r="B147" s="149">
        <v>4.3200000000000002E-2</v>
      </c>
      <c r="C147" s="150">
        <v>3.9699999999999999E-2</v>
      </c>
      <c r="D147" s="151">
        <v>2.0709999999999999E-3</v>
      </c>
      <c r="E147" s="151">
        <v>3.48E-3</v>
      </c>
      <c r="F147" s="152">
        <v>9.3900000000000008E-3</v>
      </c>
      <c r="G147" s="153">
        <v>0.371</v>
      </c>
      <c r="H147" s="154">
        <v>1E-3</v>
      </c>
      <c r="I147" s="150">
        <v>0.36940000000000001</v>
      </c>
      <c r="J147" s="155">
        <v>4.6399999999999997E-2</v>
      </c>
      <c r="K147" s="155">
        <v>1.0975999999999999</v>
      </c>
      <c r="L147" s="155">
        <v>8.1500000000000003E-2</v>
      </c>
      <c r="M147" s="155">
        <v>-6.1999999999999998E-3</v>
      </c>
      <c r="N147" s="155">
        <v>3.0000000000000001E-3</v>
      </c>
      <c r="O147" s="155">
        <v>-1.3299999999999999E-2</v>
      </c>
      <c r="P147" s="155">
        <v>-6.6000000000000003E-2</v>
      </c>
      <c r="Q147" s="155">
        <v>-3.1800000000000002E-2</v>
      </c>
      <c r="R147" s="155">
        <v>3.3799999999999997E-2</v>
      </c>
      <c r="S147" s="100">
        <v>2.9700000000000001E-2</v>
      </c>
    </row>
    <row r="148" spans="1:19" ht="13.95" customHeight="1" x14ac:dyDescent="0.3">
      <c r="A148" s="148">
        <v>86</v>
      </c>
      <c r="B148" s="149">
        <v>1.8100000000000002E-2</v>
      </c>
      <c r="C148" s="150">
        <v>1.5900000000000001E-2</v>
      </c>
      <c r="D148" s="151">
        <v>1.686E-3</v>
      </c>
      <c r="E148" s="151">
        <v>2.1800000000000001E-3</v>
      </c>
      <c r="F148" s="152">
        <v>9.4699999999999993E-3</v>
      </c>
      <c r="G148" s="153">
        <v>0.23</v>
      </c>
      <c r="H148" s="154">
        <v>0</v>
      </c>
      <c r="I148" s="150">
        <v>0.22950000000000001</v>
      </c>
      <c r="J148" s="155">
        <v>3.0800000000000001E-2</v>
      </c>
      <c r="K148" s="155">
        <v>1.0847</v>
      </c>
      <c r="L148" s="155">
        <v>4.0899999999999999E-2</v>
      </c>
      <c r="M148" s="155">
        <v>8.8999999999999999E-3</v>
      </c>
      <c r="N148" s="155">
        <v>4.7000000000000002E-3</v>
      </c>
      <c r="O148" s="155">
        <v>2.7400000000000001E-2</v>
      </c>
      <c r="P148" s="155">
        <v>-3.3E-3</v>
      </c>
      <c r="Q148" s="155">
        <v>1.2999999999999999E-3</v>
      </c>
      <c r="R148" s="155">
        <v>-2.53E-2</v>
      </c>
      <c r="S148" s="100">
        <v>1.2999999999999999E-3</v>
      </c>
    </row>
    <row r="149" spans="1:19" ht="13.95" customHeight="1" x14ac:dyDescent="0.3">
      <c r="A149" s="148">
        <v>87</v>
      </c>
      <c r="B149" s="149">
        <v>2.1100000000000001E-2</v>
      </c>
      <c r="C149" s="150">
        <v>2.1499999999999998E-2</v>
      </c>
      <c r="D149" s="151">
        <v>1.4599999999999999E-3</v>
      </c>
      <c r="E149" s="151">
        <v>-3.2600000000000001E-4</v>
      </c>
      <c r="F149" s="152">
        <v>9.4999999999999998E-3</v>
      </c>
      <c r="G149" s="153">
        <v>-3.4000000000000002E-2</v>
      </c>
      <c r="H149" s="154">
        <v>0</v>
      </c>
      <c r="I149" s="150">
        <v>-3.4200000000000001E-2</v>
      </c>
      <c r="J149" s="155">
        <v>2.3099999999999999E-2</v>
      </c>
      <c r="K149" s="155">
        <v>1.0790999999999999</v>
      </c>
      <c r="L149" s="155">
        <v>-5.3E-3</v>
      </c>
      <c r="M149" s="155">
        <v>-1.6000000000000001E-3</v>
      </c>
      <c r="N149" s="155">
        <v>8.0000000000000004E-4</v>
      </c>
      <c r="O149" s="155">
        <v>1.8E-3</v>
      </c>
      <c r="P149" s="155">
        <v>-5.9999999999999995E-4</v>
      </c>
      <c r="Q149" s="155">
        <v>8.9999999999999998E-4</v>
      </c>
      <c r="R149" s="155">
        <v>-1.2999999999999999E-3</v>
      </c>
      <c r="S149" s="100">
        <v>1.1000000000000001E-3</v>
      </c>
    </row>
    <row r="150" spans="1:19" ht="13.95" customHeight="1" x14ac:dyDescent="0.3">
      <c r="A150" s="148">
        <v>88</v>
      </c>
      <c r="B150" s="149">
        <v>1.55E-2</v>
      </c>
      <c r="C150" s="150">
        <v>2.24E-2</v>
      </c>
      <c r="D150" s="151">
        <v>1.5120000000000001E-3</v>
      </c>
      <c r="E150" s="151">
        <v>-6.94E-3</v>
      </c>
      <c r="F150" s="152">
        <v>9.4999999999999998E-3</v>
      </c>
      <c r="G150" s="153">
        <v>-0.73099999999999998</v>
      </c>
      <c r="H150" s="154">
        <v>2E-3</v>
      </c>
      <c r="I150" s="150">
        <v>-0.72960000000000003</v>
      </c>
      <c r="J150" s="155">
        <v>2.47E-2</v>
      </c>
      <c r="K150" s="155">
        <v>1.0509999999999999</v>
      </c>
      <c r="L150" s="155">
        <v>-0.1162</v>
      </c>
      <c r="M150" s="155">
        <v>-2.6200000000000001E-2</v>
      </c>
      <c r="N150" s="155">
        <v>2.1399999999999999E-2</v>
      </c>
      <c r="O150" s="155">
        <v>3.0800000000000001E-2</v>
      </c>
      <c r="P150" s="155">
        <v>2.7E-2</v>
      </c>
      <c r="Q150" s="155">
        <v>-2.7400000000000001E-2</v>
      </c>
      <c r="R150" s="155">
        <v>-0.02</v>
      </c>
      <c r="S150" s="100">
        <v>4.2900000000000001E-2</v>
      </c>
    </row>
    <row r="151" spans="1:19" ht="13.95" customHeight="1" x14ac:dyDescent="0.3">
      <c r="A151" s="148">
        <v>89</v>
      </c>
      <c r="B151" s="149">
        <v>1.0800000000000001E-2</v>
      </c>
      <c r="C151" s="151">
        <v>1.0800000000000001E-2</v>
      </c>
      <c r="D151" s="151">
        <v>1.8079999999999999E-3</v>
      </c>
      <c r="E151" s="151">
        <v>6.2500000000000001E-5</v>
      </c>
      <c r="F151" s="152">
        <v>9.4400000000000005E-3</v>
      </c>
      <c r="G151" s="153">
        <v>7.0000000000000001E-3</v>
      </c>
      <c r="H151" s="154">
        <v>0</v>
      </c>
      <c r="I151" s="150">
        <v>6.5979999999999997E-3</v>
      </c>
      <c r="J151" s="155">
        <v>3.5400000000000001E-2</v>
      </c>
      <c r="K151" s="155">
        <v>1.0929</v>
      </c>
      <c r="L151" s="155">
        <v>1.2999999999999999E-3</v>
      </c>
      <c r="M151" s="155">
        <v>1E-4</v>
      </c>
      <c r="N151" s="155">
        <v>2.9999999999999997E-4</v>
      </c>
      <c r="O151" s="155">
        <v>1E-4</v>
      </c>
      <c r="P151" s="155">
        <v>4.0000000000000002E-4</v>
      </c>
      <c r="Q151" s="155">
        <v>-2.0000000000000001E-4</v>
      </c>
      <c r="R151" s="155">
        <v>-2.9999999999999997E-4</v>
      </c>
      <c r="S151" s="100">
        <v>0</v>
      </c>
    </row>
    <row r="152" spans="1:19" ht="13.95" customHeight="1" x14ac:dyDescent="0.3">
      <c r="A152" s="148">
        <v>90</v>
      </c>
      <c r="B152" s="149">
        <v>2.69E-2</v>
      </c>
      <c r="C152" s="150">
        <v>2.7300000000000001E-2</v>
      </c>
      <c r="D152" s="151">
        <v>1.2049999999999999E-3</v>
      </c>
      <c r="E152" s="151">
        <v>-4.17E-4</v>
      </c>
      <c r="F152" s="152">
        <v>9.5399999999999999E-3</v>
      </c>
      <c r="G152" s="153">
        <v>-4.3999999999999997E-2</v>
      </c>
      <c r="H152" s="154">
        <v>0</v>
      </c>
      <c r="I152" s="150">
        <v>-4.36E-2</v>
      </c>
      <c r="J152" s="155">
        <v>1.5699999999999999E-2</v>
      </c>
      <c r="K152" s="155">
        <v>1.071</v>
      </c>
      <c r="L152" s="155">
        <v>-5.4999999999999997E-3</v>
      </c>
      <c r="M152" s="155">
        <v>4.0000000000000002E-4</v>
      </c>
      <c r="N152" s="155">
        <v>-1.5E-3</v>
      </c>
      <c r="O152" s="155">
        <v>8.0000000000000004E-4</v>
      </c>
      <c r="P152" s="155">
        <v>6.9999999999999999E-4</v>
      </c>
      <c r="Q152" s="155">
        <v>2.3999999999999998E-3</v>
      </c>
      <c r="R152" s="155">
        <v>-1.1000000000000001E-3</v>
      </c>
      <c r="S152" s="100">
        <v>-8.0000000000000004E-4</v>
      </c>
    </row>
    <row r="153" spans="1:19" ht="13.95" customHeight="1" x14ac:dyDescent="0.3">
      <c r="A153" s="148">
        <v>91</v>
      </c>
      <c r="B153" s="149">
        <v>4.6699999999999998E-2</v>
      </c>
      <c r="C153" s="150">
        <v>4.58E-2</v>
      </c>
      <c r="D153" s="151">
        <v>2.8730000000000001E-3</v>
      </c>
      <c r="E153" s="151">
        <v>8.83E-4</v>
      </c>
      <c r="F153" s="152">
        <v>9.1800000000000007E-3</v>
      </c>
      <c r="G153" s="153">
        <v>9.6000000000000002E-2</v>
      </c>
      <c r="H153" s="154">
        <v>0</v>
      </c>
      <c r="I153" s="150">
        <v>9.5799999999999996E-2</v>
      </c>
      <c r="J153" s="155">
        <v>8.9300000000000004E-2</v>
      </c>
      <c r="K153" s="155">
        <v>1.1571</v>
      </c>
      <c r="L153" s="155">
        <v>0.03</v>
      </c>
      <c r="M153" s="155">
        <v>5.4000000000000003E-3</v>
      </c>
      <c r="N153" s="155">
        <v>-4.3E-3</v>
      </c>
      <c r="O153" s="155">
        <v>2.3900000000000001E-2</v>
      </c>
      <c r="P153" s="155">
        <v>2.0999999999999999E-3</v>
      </c>
      <c r="Q153" s="155">
        <v>1.5699999999999999E-2</v>
      </c>
      <c r="R153" s="155">
        <v>-1.7999999999999999E-2</v>
      </c>
      <c r="S153" s="100">
        <v>-1.5100000000000001E-2</v>
      </c>
    </row>
    <row r="154" spans="1:19" ht="13.95" customHeight="1" x14ac:dyDescent="0.3">
      <c r="A154" s="148">
        <v>92</v>
      </c>
      <c r="B154" s="149">
        <v>3.2899999999999999E-2</v>
      </c>
      <c r="C154" s="150">
        <v>4.19E-2</v>
      </c>
      <c r="D154" s="151">
        <v>2.4020000000000001E-3</v>
      </c>
      <c r="E154" s="151">
        <v>-9.0419999999999997E-3</v>
      </c>
      <c r="F154" s="152">
        <v>9.3100000000000006E-3</v>
      </c>
      <c r="G154" s="153">
        <v>-0.97099999999999997</v>
      </c>
      <c r="H154" s="154">
        <v>8.9999999999999993E-3</v>
      </c>
      <c r="I154" s="150">
        <v>-0.97099999999999997</v>
      </c>
      <c r="J154" s="155">
        <v>6.2399999999999997E-2</v>
      </c>
      <c r="K154" s="155">
        <v>1.0698000000000001</v>
      </c>
      <c r="L154" s="155">
        <v>-0.2505</v>
      </c>
      <c r="M154" s="155">
        <v>-7.1900000000000006E-2</v>
      </c>
      <c r="N154" s="155">
        <v>7.5899999999999995E-2</v>
      </c>
      <c r="O154" s="155">
        <v>-0.13830000000000001</v>
      </c>
      <c r="P154" s="155">
        <v>-3.0700000000000002E-2</v>
      </c>
      <c r="Q154" s="155">
        <v>-0.15279999999999999</v>
      </c>
      <c r="R154" s="155">
        <v>0.1002</v>
      </c>
      <c r="S154" s="100">
        <v>0.19139999999999999</v>
      </c>
    </row>
    <row r="155" spans="1:19" ht="13.95" customHeight="1" x14ac:dyDescent="0.3">
      <c r="A155" s="148">
        <v>93</v>
      </c>
      <c r="B155" s="149">
        <v>2.63E-2</v>
      </c>
      <c r="C155" s="150">
        <v>3.7999999999999999E-2</v>
      </c>
      <c r="D155" s="151">
        <v>1.6050000000000001E-3</v>
      </c>
      <c r="E155" s="150">
        <v>-1.17E-2</v>
      </c>
      <c r="F155" s="152">
        <v>9.4800000000000006E-3</v>
      </c>
      <c r="G155" s="153">
        <v>-1.23</v>
      </c>
      <c r="H155" s="154">
        <v>6.0000000000000001E-3</v>
      </c>
      <c r="I155" s="150">
        <v>-1.2324999999999999</v>
      </c>
      <c r="J155" s="155">
        <v>2.7900000000000001E-2</v>
      </c>
      <c r="K155" s="155">
        <v>1.0009999999999999</v>
      </c>
      <c r="L155" s="155">
        <v>-0.20860000000000001</v>
      </c>
      <c r="M155" s="155">
        <v>-0.121</v>
      </c>
      <c r="N155" s="155">
        <v>0.10970000000000001</v>
      </c>
      <c r="O155" s="155">
        <v>-0.1109</v>
      </c>
      <c r="P155" s="155">
        <v>7.4999999999999997E-3</v>
      </c>
      <c r="Q155" s="155">
        <v>-5.3999999999999999E-2</v>
      </c>
      <c r="R155" s="155">
        <v>6.9599999999999995E-2</v>
      </c>
      <c r="S155" s="100">
        <v>9.1800000000000007E-2</v>
      </c>
    </row>
    <row r="156" spans="1:19" ht="13.95" customHeight="1" x14ac:dyDescent="0.3">
      <c r="A156" s="148">
        <v>94</v>
      </c>
      <c r="B156" s="149">
        <v>2.5000000000000001E-2</v>
      </c>
      <c r="C156" s="150">
        <v>3.0099999999999998E-2</v>
      </c>
      <c r="D156" s="151">
        <v>1.5150000000000001E-3</v>
      </c>
      <c r="E156" s="151">
        <v>-5.0480000000000004E-3</v>
      </c>
      <c r="F156" s="152">
        <v>9.4999999999999998E-3</v>
      </c>
      <c r="G156" s="153">
        <v>-0.53200000000000003</v>
      </c>
      <c r="H156" s="154">
        <v>1E-3</v>
      </c>
      <c r="I156" s="150">
        <v>-0.5302</v>
      </c>
      <c r="J156" s="155">
        <v>2.4799999999999999E-2</v>
      </c>
      <c r="K156" s="155">
        <v>1.0650999999999999</v>
      </c>
      <c r="L156" s="155">
        <v>-8.4599999999999995E-2</v>
      </c>
      <c r="M156" s="155">
        <v>-6.3E-2</v>
      </c>
      <c r="N156" s="155">
        <v>5.1900000000000002E-2</v>
      </c>
      <c r="O156" s="155">
        <v>-1.2200000000000001E-2</v>
      </c>
      <c r="P156" s="155">
        <v>-8.0000000000000002E-3</v>
      </c>
      <c r="Q156" s="155">
        <v>1.0999999999999999E-2</v>
      </c>
      <c r="R156" s="155">
        <v>4.7999999999999996E-3</v>
      </c>
      <c r="S156" s="100">
        <v>2.18E-2</v>
      </c>
    </row>
    <row r="157" spans="1:19" ht="13.95" customHeight="1" x14ac:dyDescent="0.3">
      <c r="A157" s="148">
        <v>95</v>
      </c>
      <c r="B157" s="149">
        <v>2.2200000000000001E-2</v>
      </c>
      <c r="C157" s="150">
        <v>1.9099999999999999E-2</v>
      </c>
      <c r="D157" s="151">
        <v>1.9789999999999999E-3</v>
      </c>
      <c r="E157" s="151">
        <v>3.0690000000000001E-3</v>
      </c>
      <c r="F157" s="152">
        <v>9.41E-3</v>
      </c>
      <c r="G157" s="153">
        <v>0.32600000000000001</v>
      </c>
      <c r="H157" s="154">
        <v>1E-3</v>
      </c>
      <c r="I157" s="150">
        <v>0.32500000000000001</v>
      </c>
      <c r="J157" s="155">
        <v>4.2299999999999997E-2</v>
      </c>
      <c r="K157" s="155">
        <v>1.0947</v>
      </c>
      <c r="L157" s="155">
        <v>6.83E-2</v>
      </c>
      <c r="M157" s="155">
        <v>5.3499999999999999E-2</v>
      </c>
      <c r="N157" s="155">
        <v>-4.3499999999999997E-2</v>
      </c>
      <c r="O157" s="155">
        <v>-2.8999999999999998E-3</v>
      </c>
      <c r="P157" s="155">
        <v>-1.6000000000000001E-3</v>
      </c>
      <c r="Q157" s="155">
        <v>-1.06E-2</v>
      </c>
      <c r="R157" s="155">
        <v>-8.0000000000000004E-4</v>
      </c>
      <c r="S157" s="100">
        <v>-3.7000000000000002E-3</v>
      </c>
    </row>
    <row r="158" spans="1:19" ht="13.95" customHeight="1" x14ac:dyDescent="0.3">
      <c r="A158" s="148">
        <v>96</v>
      </c>
      <c r="B158" s="149">
        <v>2.29E-2</v>
      </c>
      <c r="C158" s="150">
        <v>1.78E-2</v>
      </c>
      <c r="D158" s="151">
        <v>1.725E-3</v>
      </c>
      <c r="E158" s="151">
        <v>5.0650000000000001E-3</v>
      </c>
      <c r="F158" s="152">
        <v>9.4599999999999997E-3</v>
      </c>
      <c r="G158" s="153">
        <v>0.53500000000000003</v>
      </c>
      <c r="H158" s="154">
        <v>1E-3</v>
      </c>
      <c r="I158" s="150">
        <v>0.53400000000000003</v>
      </c>
      <c r="J158" s="155">
        <v>3.2199999999999999E-2</v>
      </c>
      <c r="K158" s="155">
        <v>1.073</v>
      </c>
      <c r="L158" s="155">
        <v>9.74E-2</v>
      </c>
      <c r="M158" s="155">
        <v>6.6400000000000001E-2</v>
      </c>
      <c r="N158" s="155">
        <v>-4.8000000000000001E-2</v>
      </c>
      <c r="O158" s="155">
        <v>-8.0000000000000004E-4</v>
      </c>
      <c r="P158" s="155">
        <v>2.75E-2</v>
      </c>
      <c r="Q158" s="155">
        <v>2.5999999999999999E-3</v>
      </c>
      <c r="R158" s="155">
        <v>-1.1900000000000001E-2</v>
      </c>
      <c r="S158" s="100">
        <v>-3.1600000000000003E-2</v>
      </c>
    </row>
    <row r="159" spans="1:19" ht="13.95" customHeight="1" x14ac:dyDescent="0.3">
      <c r="A159" s="148">
        <v>97</v>
      </c>
      <c r="B159" s="149">
        <v>1.35E-2</v>
      </c>
      <c r="C159" s="150">
        <v>1.44E-2</v>
      </c>
      <c r="D159" s="151">
        <v>1.652E-3</v>
      </c>
      <c r="E159" s="151">
        <v>-9.6000000000000002E-4</v>
      </c>
      <c r="F159" s="152">
        <v>9.4699999999999993E-3</v>
      </c>
      <c r="G159" s="153">
        <v>-0.10100000000000001</v>
      </c>
      <c r="H159" s="154">
        <v>0</v>
      </c>
      <c r="I159" s="150">
        <v>-0.1009</v>
      </c>
      <c r="J159" s="155">
        <v>2.9499999999999998E-2</v>
      </c>
      <c r="K159" s="155">
        <v>1.0857000000000001</v>
      </c>
      <c r="L159" s="155">
        <v>-1.7600000000000001E-2</v>
      </c>
      <c r="M159" s="155">
        <v>-1.0200000000000001E-2</v>
      </c>
      <c r="N159" s="155">
        <v>6.8999999999999999E-3</v>
      </c>
      <c r="O159" s="155">
        <v>-1E-3</v>
      </c>
      <c r="P159" s="155">
        <v>2.5000000000000001E-3</v>
      </c>
      <c r="Q159" s="155">
        <v>-1.5E-3</v>
      </c>
      <c r="R159" s="155">
        <v>2.7000000000000001E-3</v>
      </c>
      <c r="S159" s="100">
        <v>3.0999999999999999E-3</v>
      </c>
    </row>
    <row r="160" spans="1:19" ht="13.95" customHeight="1" x14ac:dyDescent="0.3">
      <c r="A160" s="148">
        <v>98</v>
      </c>
      <c r="B160" s="149">
        <v>1.2800000000000001E-2</v>
      </c>
      <c r="C160" s="151">
        <v>5.1289999999999999E-3</v>
      </c>
      <c r="D160" s="151">
        <v>1.9070000000000001E-3</v>
      </c>
      <c r="E160" s="151">
        <v>7.6319999999999999E-3</v>
      </c>
      <c r="F160" s="152">
        <v>9.4199999999999996E-3</v>
      </c>
      <c r="G160" s="153">
        <v>0.81</v>
      </c>
      <c r="H160" s="154">
        <v>4.0000000000000001E-3</v>
      </c>
      <c r="I160" s="150">
        <v>0.80879999999999996</v>
      </c>
      <c r="J160" s="155">
        <v>3.9300000000000002E-2</v>
      </c>
      <c r="K160" s="155">
        <v>1.0601</v>
      </c>
      <c r="L160" s="155">
        <v>0.1636</v>
      </c>
      <c r="M160" s="155">
        <v>6.0499999999999998E-2</v>
      </c>
      <c r="N160" s="155">
        <v>-6.4999999999999997E-3</v>
      </c>
      <c r="O160" s="155">
        <v>5.62E-2</v>
      </c>
      <c r="P160" s="155">
        <v>5.1299999999999998E-2</v>
      </c>
      <c r="Q160" s="155">
        <v>3.56E-2</v>
      </c>
      <c r="R160" s="155">
        <v>-9.2700000000000005E-2</v>
      </c>
      <c r="S160" s="100">
        <v>-2.9700000000000001E-2</v>
      </c>
    </row>
    <row r="161" spans="1:19" ht="13.95" customHeight="1" x14ac:dyDescent="0.3">
      <c r="A161" s="148">
        <v>99</v>
      </c>
      <c r="B161" s="149">
        <v>1.2200000000000001E-2</v>
      </c>
      <c r="C161" s="150">
        <v>1.23E-2</v>
      </c>
      <c r="D161" s="151">
        <v>1.5759999999999999E-3</v>
      </c>
      <c r="E161" s="151">
        <v>-5.5999999999999999E-5</v>
      </c>
      <c r="F161" s="152">
        <v>9.4900000000000002E-3</v>
      </c>
      <c r="G161" s="153">
        <v>-6.0000000000000001E-3</v>
      </c>
      <c r="H161" s="154">
        <v>0</v>
      </c>
      <c r="I161" s="150">
        <v>-5.9049999999999997E-3</v>
      </c>
      <c r="J161" s="155">
        <v>2.69E-2</v>
      </c>
      <c r="K161" s="155">
        <v>1.0832999999999999</v>
      </c>
      <c r="L161" s="155">
        <v>-1E-3</v>
      </c>
      <c r="M161" s="155">
        <v>1E-4</v>
      </c>
      <c r="N161" s="155">
        <v>-2.9999999999999997E-4</v>
      </c>
      <c r="O161" s="155">
        <v>2.9999999999999997E-4</v>
      </c>
      <c r="P161" s="155">
        <v>1E-4</v>
      </c>
      <c r="Q161" s="155">
        <v>2.9999999999999997E-4</v>
      </c>
      <c r="R161" s="155">
        <v>-1E-4</v>
      </c>
      <c r="S161" s="100">
        <v>-2.0000000000000001E-4</v>
      </c>
    </row>
    <row r="162" spans="1:19" ht="13.95" customHeight="1" x14ac:dyDescent="0.3">
      <c r="A162" s="148">
        <v>100</v>
      </c>
      <c r="B162" s="149">
        <v>1.4999999999999999E-2</v>
      </c>
      <c r="C162" s="150">
        <v>1.72E-2</v>
      </c>
      <c r="D162" s="151">
        <v>1.7229999999999999E-3</v>
      </c>
      <c r="E162" s="151">
        <v>-2.1919999999999999E-3</v>
      </c>
      <c r="F162" s="152">
        <v>9.4599999999999997E-3</v>
      </c>
      <c r="G162" s="153">
        <v>-0.23200000000000001</v>
      </c>
      <c r="H162" s="154">
        <v>0</v>
      </c>
      <c r="I162" s="150">
        <v>-0.23089999999999999</v>
      </c>
      <c r="J162" s="155">
        <v>3.2099999999999997E-2</v>
      </c>
      <c r="K162" s="155">
        <v>1.0862000000000001</v>
      </c>
      <c r="L162" s="155">
        <v>-4.2099999999999999E-2</v>
      </c>
      <c r="M162" s="155">
        <v>-1.5299999999999999E-2</v>
      </c>
      <c r="N162" s="155">
        <v>7.6E-3</v>
      </c>
      <c r="O162" s="155">
        <v>1.7600000000000001E-2</v>
      </c>
      <c r="P162" s="155">
        <v>1.8E-3</v>
      </c>
      <c r="Q162" s="155">
        <v>1.8499999999999999E-2</v>
      </c>
      <c r="R162" s="155">
        <v>-1.14E-2</v>
      </c>
      <c r="S162" s="100">
        <v>-1.03E-2</v>
      </c>
    </row>
    <row r="163" spans="1:19" ht="13.95" customHeight="1" x14ac:dyDescent="0.3">
      <c r="A163" s="148">
        <v>101</v>
      </c>
      <c r="B163" s="149">
        <v>1.44E-2</v>
      </c>
      <c r="C163" s="150">
        <v>2.3099999999999999E-2</v>
      </c>
      <c r="D163" s="151">
        <v>1.7979999999999999E-3</v>
      </c>
      <c r="E163" s="151">
        <v>-8.6689999999999996E-3</v>
      </c>
      <c r="F163" s="152">
        <v>9.4500000000000001E-3</v>
      </c>
      <c r="G163" s="153">
        <v>-0.91800000000000004</v>
      </c>
      <c r="H163" s="154">
        <v>4.0000000000000001E-3</v>
      </c>
      <c r="I163" s="150">
        <v>-0.9173</v>
      </c>
      <c r="J163" s="155">
        <v>3.5000000000000003E-2</v>
      </c>
      <c r="K163" s="155">
        <v>1.0448999999999999</v>
      </c>
      <c r="L163" s="155">
        <v>-0.17460000000000001</v>
      </c>
      <c r="M163" s="155">
        <v>-6.9599999999999995E-2</v>
      </c>
      <c r="N163" s="155">
        <v>4.41E-2</v>
      </c>
      <c r="O163" s="155">
        <v>5.0700000000000002E-2</v>
      </c>
      <c r="P163" s="155">
        <v>-9.11E-2</v>
      </c>
      <c r="Q163" s="155">
        <v>2.4799999999999999E-2</v>
      </c>
      <c r="R163" s="155">
        <v>-2.3599999999999999E-2</v>
      </c>
      <c r="S163" s="100">
        <v>5.5100000000000003E-2</v>
      </c>
    </row>
    <row r="164" spans="1:19" ht="13.95" customHeight="1" x14ac:dyDescent="0.3">
      <c r="A164" s="148">
        <v>102</v>
      </c>
      <c r="B164" s="149">
        <v>3.0499999999999999E-2</v>
      </c>
      <c r="C164" s="150">
        <v>3.4000000000000002E-2</v>
      </c>
      <c r="D164" s="151">
        <v>1.699E-3</v>
      </c>
      <c r="E164" s="151">
        <v>-3.5260000000000001E-3</v>
      </c>
      <c r="F164" s="152">
        <v>9.4599999999999997E-3</v>
      </c>
      <c r="G164" s="153">
        <v>-0.373</v>
      </c>
      <c r="H164" s="154">
        <v>1E-3</v>
      </c>
      <c r="I164" s="150">
        <v>-0.37140000000000001</v>
      </c>
      <c r="J164" s="155">
        <v>3.1199999999999999E-2</v>
      </c>
      <c r="K164" s="155">
        <v>1.0803</v>
      </c>
      <c r="L164" s="155">
        <v>-6.6600000000000006E-2</v>
      </c>
      <c r="M164" s="155">
        <v>6.6E-3</v>
      </c>
      <c r="N164" s="155">
        <v>-1.8E-3</v>
      </c>
      <c r="O164" s="155">
        <v>4.19E-2</v>
      </c>
      <c r="P164" s="155">
        <v>-1.49E-2</v>
      </c>
      <c r="Q164" s="155">
        <v>-9.4000000000000004E-3</v>
      </c>
      <c r="R164" s="155">
        <v>-3.1899999999999998E-2</v>
      </c>
      <c r="S164" s="100">
        <v>3.1E-2</v>
      </c>
    </row>
    <row r="165" spans="1:19" ht="13.95" customHeight="1" x14ac:dyDescent="0.3">
      <c r="A165" s="148">
        <v>103</v>
      </c>
      <c r="B165" s="149">
        <v>1.34E-2</v>
      </c>
      <c r="C165" s="150">
        <v>2.1600000000000001E-2</v>
      </c>
      <c r="D165" s="151">
        <v>2.6559999999999999E-3</v>
      </c>
      <c r="E165" s="151">
        <v>-8.2559999999999995E-3</v>
      </c>
      <c r="F165" s="152">
        <v>9.2399999999999999E-3</v>
      </c>
      <c r="G165" s="153">
        <v>-0.89300000000000002</v>
      </c>
      <c r="H165" s="154">
        <v>8.9999999999999993E-3</v>
      </c>
      <c r="I165" s="150">
        <v>-0.89270000000000005</v>
      </c>
      <c r="J165" s="155">
        <v>7.6300000000000007E-2</v>
      </c>
      <c r="K165" s="155">
        <v>1.0943000000000001</v>
      </c>
      <c r="L165" s="155">
        <v>-0.25659999999999999</v>
      </c>
      <c r="M165" s="155">
        <v>-9.9000000000000008E-3</v>
      </c>
      <c r="N165" s="155">
        <v>-2.4500000000000001E-2</v>
      </c>
      <c r="O165" s="155">
        <v>0.13159999999999999</v>
      </c>
      <c r="P165" s="155">
        <v>-0.1363</v>
      </c>
      <c r="Q165" s="155">
        <v>0.1089</v>
      </c>
      <c r="R165" s="155">
        <v>-8.5000000000000006E-2</v>
      </c>
      <c r="S165" s="100">
        <v>-4.4000000000000003E-3</v>
      </c>
    </row>
    <row r="166" spans="1:19" ht="13.95" customHeight="1" x14ac:dyDescent="0.3">
      <c r="A166" s="148">
        <v>104</v>
      </c>
      <c r="B166" s="149">
        <v>2.6200000000000001E-2</v>
      </c>
      <c r="C166" s="150">
        <v>1.9199999999999998E-2</v>
      </c>
      <c r="D166" s="151">
        <v>1.848E-3</v>
      </c>
      <c r="E166" s="151">
        <v>6.9639999999999997E-3</v>
      </c>
      <c r="F166" s="152">
        <v>9.4400000000000005E-3</v>
      </c>
      <c r="G166" s="153">
        <v>0.73799999999999999</v>
      </c>
      <c r="H166" s="154">
        <v>3.0000000000000001E-3</v>
      </c>
      <c r="I166" s="150">
        <v>0.73680000000000001</v>
      </c>
      <c r="J166" s="155">
        <v>3.6900000000000002E-2</v>
      </c>
      <c r="K166" s="155">
        <v>1.0637000000000001</v>
      </c>
      <c r="L166" s="155">
        <v>0.14430000000000001</v>
      </c>
      <c r="M166" s="155">
        <v>6.3299999999999995E-2</v>
      </c>
      <c r="N166" s="155">
        <v>-5.4100000000000002E-2</v>
      </c>
      <c r="O166" s="155">
        <v>-4.7000000000000002E-3</v>
      </c>
      <c r="P166" s="155">
        <v>-6.0199999999999997E-2</v>
      </c>
      <c r="Q166" s="155">
        <v>3.44E-2</v>
      </c>
      <c r="R166" s="155">
        <v>-7.4000000000000003E-3</v>
      </c>
      <c r="S166" s="100">
        <v>-1.6500000000000001E-2</v>
      </c>
    </row>
    <row r="167" spans="1:19" ht="13.95" customHeight="1" x14ac:dyDescent="0.3">
      <c r="A167" s="148">
        <v>105</v>
      </c>
      <c r="B167" s="149">
        <v>1.3100000000000001E-2</v>
      </c>
      <c r="C167" s="150">
        <v>1.3599999999999999E-2</v>
      </c>
      <c r="D167" s="151">
        <v>2.2780000000000001E-3</v>
      </c>
      <c r="E167" s="151">
        <v>-5.3499999999999999E-4</v>
      </c>
      <c r="F167" s="152">
        <v>9.3399999999999993E-3</v>
      </c>
      <c r="G167" s="153">
        <v>-5.7000000000000002E-2</v>
      </c>
      <c r="H167" s="154">
        <v>0</v>
      </c>
      <c r="I167" s="150">
        <v>-5.7099999999999998E-2</v>
      </c>
      <c r="J167" s="155">
        <v>5.6099999999999997E-2</v>
      </c>
      <c r="K167" s="155">
        <v>1.1167</v>
      </c>
      <c r="L167" s="155">
        <v>-1.3899999999999999E-2</v>
      </c>
      <c r="M167" s="155">
        <v>1E-3</v>
      </c>
      <c r="N167" s="155">
        <v>-4.1000000000000003E-3</v>
      </c>
      <c r="O167" s="155">
        <v>5.4000000000000003E-3</v>
      </c>
      <c r="P167" s="155">
        <v>-5.4000000000000003E-3</v>
      </c>
      <c r="Q167" s="155">
        <v>5.7000000000000002E-3</v>
      </c>
      <c r="R167" s="155">
        <v>-2.3E-3</v>
      </c>
      <c r="S167" s="100">
        <v>-2.5999999999999999E-3</v>
      </c>
    </row>
    <row r="168" spans="1:19" ht="13.95" customHeight="1" x14ac:dyDescent="0.3">
      <c r="A168" s="148">
        <v>106</v>
      </c>
      <c r="B168" s="149">
        <v>2.1499999999999998E-2</v>
      </c>
      <c r="C168" s="150">
        <v>3.0099999999999998E-2</v>
      </c>
      <c r="D168" s="151">
        <v>1.4549999999999999E-3</v>
      </c>
      <c r="E168" s="151">
        <v>-8.5920000000000007E-3</v>
      </c>
      <c r="F168" s="152">
        <v>9.4999999999999998E-3</v>
      </c>
      <c r="G168" s="153">
        <v>-0.90400000000000003</v>
      </c>
      <c r="H168" s="154">
        <v>3.0000000000000001E-3</v>
      </c>
      <c r="I168" s="150">
        <v>-0.90329999999999999</v>
      </c>
      <c r="J168" s="155">
        <v>2.29E-2</v>
      </c>
      <c r="K168" s="155">
        <v>1.0334000000000001</v>
      </c>
      <c r="L168" s="155">
        <v>-0.13830000000000001</v>
      </c>
      <c r="M168" s="155">
        <v>-4.6699999999999998E-2</v>
      </c>
      <c r="N168" s="155">
        <v>4.1500000000000002E-2</v>
      </c>
      <c r="O168" s="155">
        <v>7.7399999999999997E-2</v>
      </c>
      <c r="P168" s="155">
        <v>4.0000000000000002E-4</v>
      </c>
      <c r="Q168" s="155">
        <v>4.5600000000000002E-2</v>
      </c>
      <c r="R168" s="155">
        <v>-7.0199999999999999E-2</v>
      </c>
      <c r="S168" s="100">
        <v>1.01E-2</v>
      </c>
    </row>
    <row r="169" spans="1:19" ht="13.95" customHeight="1" x14ac:dyDescent="0.3">
      <c r="A169" s="148">
        <v>107</v>
      </c>
      <c r="B169" s="149">
        <v>3.6900000000000002E-2</v>
      </c>
      <c r="C169" s="150">
        <v>3.56E-2</v>
      </c>
      <c r="D169" s="151">
        <v>1.3960000000000001E-3</v>
      </c>
      <c r="E169" s="151">
        <v>1.2960000000000001E-3</v>
      </c>
      <c r="F169" s="152">
        <v>9.5099999999999994E-3</v>
      </c>
      <c r="G169" s="153">
        <v>0.13600000000000001</v>
      </c>
      <c r="H169" s="154">
        <v>0</v>
      </c>
      <c r="I169" s="150">
        <v>0.13569999999999999</v>
      </c>
      <c r="J169" s="155">
        <v>2.1100000000000001E-2</v>
      </c>
      <c r="K169" s="155">
        <v>1.0759000000000001</v>
      </c>
      <c r="L169" s="155">
        <v>1.9900000000000001E-2</v>
      </c>
      <c r="M169" s="155">
        <v>-5.0000000000000001E-4</v>
      </c>
      <c r="N169" s="155">
        <v>1.1000000000000001E-3</v>
      </c>
      <c r="O169" s="155">
        <v>1.0699999999999999E-2</v>
      </c>
      <c r="P169" s="155">
        <v>-7.7999999999999996E-3</v>
      </c>
      <c r="Q169" s="155">
        <v>1.0200000000000001E-2</v>
      </c>
      <c r="R169" s="155">
        <v>-7.7000000000000002E-3</v>
      </c>
      <c r="S169" s="100">
        <v>-6.1000000000000004E-3</v>
      </c>
    </row>
    <row r="170" spans="1:19" ht="13.95" customHeight="1" x14ac:dyDescent="0.3">
      <c r="A170" s="148">
        <v>108</v>
      </c>
      <c r="B170" s="149">
        <v>4.6899999999999997E-2</v>
      </c>
      <c r="C170" s="150">
        <v>4.5499999999999999E-2</v>
      </c>
      <c r="D170" s="151">
        <v>2.447E-3</v>
      </c>
      <c r="E170" s="151">
        <v>1.382E-3</v>
      </c>
      <c r="F170" s="152">
        <v>9.2999999999999992E-3</v>
      </c>
      <c r="G170" s="153">
        <v>0.14899999999999999</v>
      </c>
      <c r="H170" s="154">
        <v>0</v>
      </c>
      <c r="I170" s="150">
        <v>0.14799999999999999</v>
      </c>
      <c r="J170" s="155">
        <v>6.4799999999999996E-2</v>
      </c>
      <c r="K170" s="155">
        <v>1.1259999999999999</v>
      </c>
      <c r="L170" s="155">
        <v>3.9E-2</v>
      </c>
      <c r="M170" s="155">
        <v>-1.8499999999999999E-2</v>
      </c>
      <c r="N170" s="155">
        <v>1.15E-2</v>
      </c>
      <c r="O170" s="155">
        <v>-3.0999999999999999E-3</v>
      </c>
      <c r="P170" s="155">
        <v>-9.7999999999999997E-3</v>
      </c>
      <c r="Q170" s="155">
        <v>2.69E-2</v>
      </c>
      <c r="R170" s="155">
        <v>3.2000000000000002E-3</v>
      </c>
      <c r="S170" s="100">
        <v>-2.1000000000000001E-2</v>
      </c>
    </row>
    <row r="171" spans="1:19" ht="13.95" customHeight="1" x14ac:dyDescent="0.3">
      <c r="A171" s="148">
        <v>109</v>
      </c>
      <c r="B171" s="149">
        <v>4.9099999999999998E-2</v>
      </c>
      <c r="C171" s="150">
        <v>5.8999999999999997E-2</v>
      </c>
      <c r="D171" s="151">
        <v>2.6570000000000001E-3</v>
      </c>
      <c r="E171" s="150">
        <v>-9.8720000000000006E-3</v>
      </c>
      <c r="F171" s="152">
        <v>9.2399999999999999E-3</v>
      </c>
      <c r="G171" s="153">
        <v>-1.0680000000000001</v>
      </c>
      <c r="H171" s="154">
        <v>1.2999999999999999E-2</v>
      </c>
      <c r="I171" s="150">
        <v>-1.0689</v>
      </c>
      <c r="J171" s="155">
        <v>7.6399999999999996E-2</v>
      </c>
      <c r="K171" s="155">
        <v>1.0746</v>
      </c>
      <c r="L171" s="155">
        <v>-0.30730000000000002</v>
      </c>
      <c r="M171" s="155">
        <v>4.2799999999999998E-2</v>
      </c>
      <c r="N171" s="155">
        <v>3.7000000000000002E-3</v>
      </c>
      <c r="O171" s="155">
        <v>-9.6199999999999994E-2</v>
      </c>
      <c r="P171" s="155">
        <v>3.61E-2</v>
      </c>
      <c r="Q171" s="155">
        <v>-0.15870000000000001</v>
      </c>
      <c r="R171" s="155">
        <v>2.0299999999999999E-2</v>
      </c>
      <c r="S171" s="100">
        <v>0.20269999999999999</v>
      </c>
    </row>
    <row r="172" spans="1:19" ht="13.95" customHeight="1" x14ac:dyDescent="0.3">
      <c r="A172" s="148">
        <v>110</v>
      </c>
      <c r="B172" s="149">
        <v>4.5600000000000002E-2</v>
      </c>
      <c r="C172" s="150">
        <v>5.3900000000000003E-2</v>
      </c>
      <c r="D172" s="151">
        <v>3.4250000000000001E-3</v>
      </c>
      <c r="E172" s="151">
        <v>-8.2769999999999996E-3</v>
      </c>
      <c r="F172" s="152">
        <v>8.9800000000000001E-3</v>
      </c>
      <c r="G172" s="153">
        <v>-0.92100000000000004</v>
      </c>
      <c r="H172" s="154">
        <v>1.7999999999999999E-2</v>
      </c>
      <c r="I172" s="150">
        <v>-0.92069999999999996</v>
      </c>
      <c r="J172" s="155">
        <v>0.12690000000000001</v>
      </c>
      <c r="K172" s="155">
        <v>1.1545000000000001</v>
      </c>
      <c r="L172" s="155">
        <v>-0.35099999999999998</v>
      </c>
      <c r="M172" s="155">
        <v>-2.4199999999999999E-2</v>
      </c>
      <c r="N172" s="155">
        <v>3.2800000000000003E-2</v>
      </c>
      <c r="O172" s="155">
        <v>-0.25779999999999997</v>
      </c>
      <c r="P172" s="155">
        <v>7.7999999999999996E-3</v>
      </c>
      <c r="Q172" s="155">
        <v>-0.20760000000000001</v>
      </c>
      <c r="R172" s="155">
        <v>0.18390000000000001</v>
      </c>
      <c r="S172" s="100">
        <v>0.18729999999999999</v>
      </c>
    </row>
    <row r="173" spans="1:19" ht="13.95" customHeight="1" x14ac:dyDescent="0.3">
      <c r="A173" s="148">
        <v>111</v>
      </c>
      <c r="B173" s="149">
        <v>5.28E-2</v>
      </c>
      <c r="C173" s="150">
        <v>5.4399999999999997E-2</v>
      </c>
      <c r="D173" s="151">
        <v>1.9970000000000001E-3</v>
      </c>
      <c r="E173" s="151">
        <v>-1.645E-3</v>
      </c>
      <c r="F173" s="152">
        <v>9.41E-3</v>
      </c>
      <c r="G173" s="153">
        <v>-0.17499999999999999</v>
      </c>
      <c r="H173" s="154">
        <v>0</v>
      </c>
      <c r="I173" s="150">
        <v>-0.17430000000000001</v>
      </c>
      <c r="J173" s="155">
        <v>4.3099999999999999E-2</v>
      </c>
      <c r="K173" s="155">
        <v>1.1000000000000001</v>
      </c>
      <c r="L173" s="155">
        <v>-3.6999999999999998E-2</v>
      </c>
      <c r="M173" s="155">
        <v>4.3E-3</v>
      </c>
      <c r="N173" s="155">
        <v>-8.0000000000000004E-4</v>
      </c>
      <c r="O173" s="155">
        <v>-1.47E-2</v>
      </c>
      <c r="P173" s="155">
        <v>1.3299999999999999E-2</v>
      </c>
      <c r="Q173" s="155">
        <v>-6.7999999999999996E-3</v>
      </c>
      <c r="R173" s="155">
        <v>1.6999999999999999E-3</v>
      </c>
      <c r="S173" s="100">
        <v>9.9000000000000008E-3</v>
      </c>
    </row>
    <row r="174" spans="1:19" ht="13.95" customHeight="1" x14ac:dyDescent="0.3">
      <c r="A174" s="148">
        <v>112</v>
      </c>
      <c r="B174" s="149">
        <v>6.5100000000000005E-2</v>
      </c>
      <c r="C174" s="150">
        <v>5.4699999999999999E-2</v>
      </c>
      <c r="D174" s="151">
        <v>2.006E-3</v>
      </c>
      <c r="E174" s="150">
        <v>1.04E-2</v>
      </c>
      <c r="F174" s="152">
        <v>9.4000000000000004E-3</v>
      </c>
      <c r="G174" s="153">
        <v>1.107</v>
      </c>
      <c r="H174" s="154">
        <v>8.0000000000000002E-3</v>
      </c>
      <c r="I174" s="150">
        <v>1.1083000000000001</v>
      </c>
      <c r="J174" s="155">
        <v>4.3499999999999997E-2</v>
      </c>
      <c r="K174" s="155">
        <v>1.0329999999999999</v>
      </c>
      <c r="L174" s="155">
        <v>0.2364</v>
      </c>
      <c r="M174" s="155">
        <v>-6.1100000000000002E-2</v>
      </c>
      <c r="N174" s="155">
        <v>3.7900000000000003E-2</v>
      </c>
      <c r="O174" s="155">
        <v>4.8300000000000003E-2</v>
      </c>
      <c r="P174" s="155">
        <v>-0.15029999999999999</v>
      </c>
      <c r="Q174" s="155">
        <v>-2.3699999999999999E-2</v>
      </c>
      <c r="R174" s="155">
        <v>3.4599999999999999E-2</v>
      </c>
      <c r="S174" s="100">
        <v>3.5700000000000003E-2</v>
      </c>
    </row>
    <row r="175" spans="1:19" ht="13.95" customHeight="1" x14ac:dyDescent="0.3">
      <c r="A175" s="361">
        <v>113</v>
      </c>
      <c r="B175" s="149">
        <v>7.7799999999999994E-2</v>
      </c>
      <c r="C175" s="150">
        <v>5.4399999999999997E-2</v>
      </c>
      <c r="D175" s="151">
        <v>2.1879999999999998E-3</v>
      </c>
      <c r="E175" s="150">
        <v>2.3400000000000001E-2</v>
      </c>
      <c r="F175" s="152">
        <v>9.3600000000000003E-3</v>
      </c>
      <c r="G175" s="367">
        <v>2.4950000000000001</v>
      </c>
      <c r="H175" s="366">
        <v>4.9000000000000002E-2</v>
      </c>
      <c r="I175" s="161">
        <v>2.5459000000000001</v>
      </c>
      <c r="J175" s="155">
        <v>5.1799999999999999E-2</v>
      </c>
      <c r="K175" s="155">
        <v>0.79490000000000005</v>
      </c>
      <c r="L175" s="168">
        <v>0.59509999999999996</v>
      </c>
      <c r="M175" s="155">
        <v>-0.2331</v>
      </c>
      <c r="N175" s="155">
        <v>0.17829999999999999</v>
      </c>
      <c r="O175" s="155">
        <v>-0.12770000000000001</v>
      </c>
      <c r="P175" s="155">
        <v>-0.38519999999999999</v>
      </c>
      <c r="Q175" s="155">
        <v>-0.30359999999999998</v>
      </c>
      <c r="R175" s="155">
        <v>0.3024</v>
      </c>
      <c r="S175" s="100">
        <v>0.28010000000000002</v>
      </c>
    </row>
    <row r="176" spans="1:19" ht="13.95" customHeight="1" x14ac:dyDescent="0.3">
      <c r="A176" s="148">
        <v>114</v>
      </c>
      <c r="B176" s="149">
        <v>1.8700000000000001E-2</v>
      </c>
      <c r="C176" s="150">
        <v>2.69E-2</v>
      </c>
      <c r="D176" s="151">
        <v>1.4660000000000001E-3</v>
      </c>
      <c r="E176" s="151">
        <v>-8.2299999999999995E-3</v>
      </c>
      <c r="F176" s="152">
        <v>9.4999999999999998E-3</v>
      </c>
      <c r="G176" s="153">
        <v>-0.86599999999999999</v>
      </c>
      <c r="H176" s="154">
        <v>3.0000000000000001E-3</v>
      </c>
      <c r="I176" s="150">
        <v>-0.86529999999999996</v>
      </c>
      <c r="J176" s="155">
        <v>2.3199999999999998E-2</v>
      </c>
      <c r="K176" s="155">
        <v>1.0374000000000001</v>
      </c>
      <c r="L176" s="155">
        <v>-0.13350000000000001</v>
      </c>
      <c r="M176" s="155">
        <v>8.3999999999999995E-3</v>
      </c>
      <c r="N176" s="155">
        <v>-2.7699999999999999E-2</v>
      </c>
      <c r="O176" s="155">
        <v>5.4300000000000001E-2</v>
      </c>
      <c r="P176" s="155">
        <v>-4.1000000000000002E-2</v>
      </c>
      <c r="Q176" s="155">
        <v>4.0300000000000002E-2</v>
      </c>
      <c r="R176" s="155">
        <v>-4.07E-2</v>
      </c>
      <c r="S176" s="100">
        <v>1.26E-2</v>
      </c>
    </row>
    <row r="177" spans="1:19" ht="13.95" customHeight="1" x14ac:dyDescent="0.3">
      <c r="A177" s="148">
        <v>115</v>
      </c>
      <c r="B177" s="149">
        <v>0.06</v>
      </c>
      <c r="C177" s="150">
        <v>6.2100000000000002E-2</v>
      </c>
      <c r="D177" s="151">
        <v>2.1940000000000002E-3</v>
      </c>
      <c r="E177" s="151">
        <v>-2.1749999999999999E-3</v>
      </c>
      <c r="F177" s="152">
        <v>9.3600000000000003E-3</v>
      </c>
      <c r="G177" s="153">
        <v>-0.23200000000000001</v>
      </c>
      <c r="H177" s="154">
        <v>0</v>
      </c>
      <c r="I177" s="150">
        <v>-0.23150000000000001</v>
      </c>
      <c r="J177" s="155">
        <v>5.21E-2</v>
      </c>
      <c r="K177" s="155">
        <v>1.109</v>
      </c>
      <c r="L177" s="155">
        <v>-5.4300000000000001E-2</v>
      </c>
      <c r="M177" s="155">
        <v>2.2800000000000001E-2</v>
      </c>
      <c r="N177" s="155">
        <v>-1.3899999999999999E-2</v>
      </c>
      <c r="O177" s="155">
        <v>1.32E-2</v>
      </c>
      <c r="P177" s="155">
        <v>3.2199999999999999E-2</v>
      </c>
      <c r="Q177" s="155">
        <v>2.1100000000000001E-2</v>
      </c>
      <c r="R177" s="155">
        <v>-2.92E-2</v>
      </c>
      <c r="S177" s="100">
        <v>-1.9599999999999999E-2</v>
      </c>
    </row>
    <row r="178" spans="1:19" ht="13.95" customHeight="1" x14ac:dyDescent="0.3">
      <c r="A178" s="148">
        <v>116</v>
      </c>
      <c r="B178" s="149">
        <v>3.5999999999999997E-2</v>
      </c>
      <c r="C178" s="150">
        <v>3.6999999999999998E-2</v>
      </c>
      <c r="D178" s="151">
        <v>3.1319999999999998E-3</v>
      </c>
      <c r="E178" s="151">
        <v>-9.9400000000000009E-4</v>
      </c>
      <c r="F178" s="152">
        <v>9.0900000000000009E-3</v>
      </c>
      <c r="G178" s="153">
        <v>-0.109</v>
      </c>
      <c r="H178" s="154">
        <v>0</v>
      </c>
      <c r="I178" s="150">
        <v>-0.109</v>
      </c>
      <c r="J178" s="155">
        <v>0.1061</v>
      </c>
      <c r="K178" s="155">
        <v>1.1786000000000001</v>
      </c>
      <c r="L178" s="155">
        <v>-3.7499999999999999E-2</v>
      </c>
      <c r="M178" s="155">
        <v>3.8999999999999998E-3</v>
      </c>
      <c r="N178" s="155">
        <v>-8.0999999999999996E-3</v>
      </c>
      <c r="O178" s="155">
        <v>-2.4799999999999999E-2</v>
      </c>
      <c r="P178" s="155">
        <v>-4.7000000000000002E-3</v>
      </c>
      <c r="Q178" s="155">
        <v>-1.83E-2</v>
      </c>
      <c r="R178" s="155">
        <v>2.8899999999999999E-2</v>
      </c>
      <c r="S178" s="100">
        <v>-4.1000000000000003E-3</v>
      </c>
    </row>
    <row r="179" spans="1:19" ht="13.95" customHeight="1" x14ac:dyDescent="0.3">
      <c r="A179" s="148">
        <v>117</v>
      </c>
      <c r="B179" s="149">
        <v>3.5999999999999997E-2</v>
      </c>
      <c r="C179" s="150">
        <v>4.9799999999999997E-2</v>
      </c>
      <c r="D179" s="151">
        <v>1.5870000000000001E-3</v>
      </c>
      <c r="E179" s="150">
        <v>-1.3899999999999999E-2</v>
      </c>
      <c r="F179" s="152">
        <v>9.4800000000000006E-3</v>
      </c>
      <c r="G179" s="153">
        <v>-1.462</v>
      </c>
      <c r="H179" s="154">
        <v>8.9999999999999993E-3</v>
      </c>
      <c r="I179" s="150">
        <v>-1.4683999999999999</v>
      </c>
      <c r="J179" s="155">
        <v>2.7300000000000001E-2</v>
      </c>
      <c r="K179" s="155">
        <v>0.96760000000000002</v>
      </c>
      <c r="L179" s="155">
        <v>-0.24579999999999999</v>
      </c>
      <c r="M179" s="155">
        <v>9.8100000000000007E-2</v>
      </c>
      <c r="N179" s="155">
        <v>-7.8200000000000006E-2</v>
      </c>
      <c r="O179" s="155">
        <v>-2.1999999999999999E-2</v>
      </c>
      <c r="P179" s="155">
        <v>2.7000000000000001E-3</v>
      </c>
      <c r="Q179" s="155">
        <v>-8.77E-2</v>
      </c>
      <c r="R179" s="155">
        <v>4.1599999999999998E-2</v>
      </c>
      <c r="S179" s="100">
        <v>-3.0700000000000002E-2</v>
      </c>
    </row>
    <row r="180" spans="1:19" ht="13.95" customHeight="1" x14ac:dyDescent="0.3">
      <c r="A180" s="148">
        <v>118</v>
      </c>
      <c r="B180" s="149">
        <v>3.3799999999999997E-2</v>
      </c>
      <c r="C180" s="150">
        <v>4.0399999999999998E-2</v>
      </c>
      <c r="D180" s="151">
        <v>1.5759999999999999E-3</v>
      </c>
      <c r="E180" s="151">
        <v>-6.5770000000000004E-3</v>
      </c>
      <c r="F180" s="152">
        <v>9.4900000000000002E-3</v>
      </c>
      <c r="G180" s="153">
        <v>-0.69299999999999995</v>
      </c>
      <c r="H180" s="154">
        <v>2E-3</v>
      </c>
      <c r="I180" s="150">
        <v>-0.69210000000000005</v>
      </c>
      <c r="J180" s="155">
        <v>2.69E-2</v>
      </c>
      <c r="K180" s="155">
        <v>1.0562</v>
      </c>
      <c r="L180" s="155">
        <v>-0.115</v>
      </c>
      <c r="M180" s="155">
        <v>1.8700000000000001E-2</v>
      </c>
      <c r="N180" s="155">
        <v>-2.06E-2</v>
      </c>
      <c r="O180" s="155">
        <v>-2.8899999999999999E-2</v>
      </c>
      <c r="P180" s="155">
        <v>2.0799999999999999E-2</v>
      </c>
      <c r="Q180" s="155">
        <v>-4.07E-2</v>
      </c>
      <c r="R180" s="155">
        <v>4.2200000000000001E-2</v>
      </c>
      <c r="S180" s="100">
        <v>-3.1099999999999999E-2</v>
      </c>
    </row>
    <row r="181" spans="1:19" ht="13.95" customHeight="1" x14ac:dyDescent="0.3">
      <c r="A181" s="148">
        <v>119</v>
      </c>
      <c r="B181" s="149">
        <v>4.1700000000000001E-2</v>
      </c>
      <c r="C181" s="150">
        <v>4.7300000000000002E-2</v>
      </c>
      <c r="D181" s="151">
        <v>1.103E-3</v>
      </c>
      <c r="E181" s="151">
        <v>-5.6059999999999999E-3</v>
      </c>
      <c r="F181" s="152">
        <v>9.5499999999999995E-3</v>
      </c>
      <c r="G181" s="153">
        <v>-0.58699999999999997</v>
      </c>
      <c r="H181" s="154">
        <v>1E-3</v>
      </c>
      <c r="I181" s="150">
        <v>-0.58550000000000002</v>
      </c>
      <c r="J181" s="155">
        <v>1.3100000000000001E-2</v>
      </c>
      <c r="K181" s="155">
        <v>1.0490999999999999</v>
      </c>
      <c r="L181" s="155">
        <v>-6.7599999999999993E-2</v>
      </c>
      <c r="M181" s="155">
        <v>2.9600000000000001E-2</v>
      </c>
      <c r="N181" s="155">
        <v>-2.69E-2</v>
      </c>
      <c r="O181" s="155">
        <v>4.0000000000000001E-3</v>
      </c>
      <c r="P181" s="155">
        <v>-5.4999999999999997E-3</v>
      </c>
      <c r="Q181" s="155">
        <v>4.7999999999999996E-3</v>
      </c>
      <c r="R181" s="155">
        <v>-1.0500000000000001E-2</v>
      </c>
      <c r="S181" s="100">
        <v>-4.1000000000000003E-3</v>
      </c>
    </row>
    <row r="182" spans="1:19" ht="13.95" customHeight="1" x14ac:dyDescent="0.3">
      <c r="A182" s="148">
        <v>120</v>
      </c>
      <c r="B182" s="149">
        <v>5.0500000000000003E-2</v>
      </c>
      <c r="C182" s="150">
        <v>5.0999999999999997E-2</v>
      </c>
      <c r="D182" s="151">
        <v>1.5269999999999999E-3</v>
      </c>
      <c r="E182" s="151">
        <v>-4.15E-4</v>
      </c>
      <c r="F182" s="152">
        <v>9.4900000000000002E-3</v>
      </c>
      <c r="G182" s="153">
        <v>-4.3999999999999997E-2</v>
      </c>
      <c r="H182" s="154">
        <v>0</v>
      </c>
      <c r="I182" s="150">
        <v>-4.3499999999999997E-2</v>
      </c>
      <c r="J182" s="155">
        <v>2.52E-2</v>
      </c>
      <c r="K182" s="155">
        <v>1.0813999999999999</v>
      </c>
      <c r="L182" s="155">
        <v>-7.0000000000000001E-3</v>
      </c>
      <c r="M182" s="155">
        <v>2.8999999999999998E-3</v>
      </c>
      <c r="N182" s="155">
        <v>-2.3999999999999998E-3</v>
      </c>
      <c r="O182" s="155">
        <v>4.1000000000000003E-3</v>
      </c>
      <c r="P182" s="155">
        <v>0</v>
      </c>
      <c r="Q182" s="155">
        <v>3.8999999999999998E-3</v>
      </c>
      <c r="R182" s="155">
        <v>-4.4000000000000003E-3</v>
      </c>
      <c r="S182" s="100">
        <v>-2.8999999999999998E-3</v>
      </c>
    </row>
    <row r="183" spans="1:19" ht="13.95" customHeight="1" x14ac:dyDescent="0.3">
      <c r="A183" s="148">
        <v>121</v>
      </c>
      <c r="B183" s="149">
        <v>4.7300000000000002E-2</v>
      </c>
      <c r="C183" s="150">
        <v>5.8500000000000003E-2</v>
      </c>
      <c r="D183" s="151">
        <v>2.0140000000000002E-3</v>
      </c>
      <c r="E183" s="151">
        <v>-1.12E-2</v>
      </c>
      <c r="F183" s="152">
        <v>9.4000000000000004E-3</v>
      </c>
      <c r="G183" s="153">
        <v>-1.1879999999999999</v>
      </c>
      <c r="H183" s="154">
        <v>8.9999999999999993E-3</v>
      </c>
      <c r="I183" s="150">
        <v>-1.1894</v>
      </c>
      <c r="J183" s="155">
        <v>4.3900000000000002E-2</v>
      </c>
      <c r="K183" s="155">
        <v>1.0233000000000001</v>
      </c>
      <c r="L183" s="155">
        <v>-0.25480000000000003</v>
      </c>
      <c r="M183" s="155">
        <v>7.6700000000000004E-2</v>
      </c>
      <c r="N183" s="155">
        <v>-4.4400000000000002E-2</v>
      </c>
      <c r="O183" s="155">
        <v>0.13719999999999999</v>
      </c>
      <c r="P183" s="155">
        <v>7.5399999999999995E-2</v>
      </c>
      <c r="Q183" s="155">
        <v>0.158</v>
      </c>
      <c r="R183" s="155">
        <v>-0.1663</v>
      </c>
      <c r="S183" s="100">
        <v>-0.15290000000000001</v>
      </c>
    </row>
    <row r="184" spans="1:19" ht="13.95" customHeight="1" x14ac:dyDescent="0.3">
      <c r="A184" s="148">
        <v>122</v>
      </c>
      <c r="B184" s="149">
        <v>3.3300000000000003E-2</v>
      </c>
      <c r="C184" s="150">
        <v>2.5100000000000001E-2</v>
      </c>
      <c r="D184" s="151">
        <v>2.1740000000000002E-3</v>
      </c>
      <c r="E184" s="151">
        <v>8.1949999999999992E-3</v>
      </c>
      <c r="F184" s="152">
        <v>9.3699999999999999E-3</v>
      </c>
      <c r="G184" s="153">
        <v>0.875</v>
      </c>
      <c r="H184" s="154">
        <v>6.0000000000000001E-3</v>
      </c>
      <c r="I184" s="150">
        <v>0.87419999999999998</v>
      </c>
      <c r="J184" s="155">
        <v>5.11E-2</v>
      </c>
      <c r="K184" s="155">
        <v>1.0670999999999999</v>
      </c>
      <c r="L184" s="155">
        <v>0.2029</v>
      </c>
      <c r="M184" s="155">
        <v>-7.9399999999999998E-2</v>
      </c>
      <c r="N184" s="155">
        <v>0.1207</v>
      </c>
      <c r="O184" s="155">
        <v>4.2900000000000001E-2</v>
      </c>
      <c r="P184" s="155">
        <v>-5.9499999999999997E-2</v>
      </c>
      <c r="Q184" s="155">
        <v>-8.3299999999999999E-2</v>
      </c>
      <c r="R184" s="155">
        <v>-4.1999999999999997E-3</v>
      </c>
      <c r="S184" s="100">
        <v>6.2300000000000001E-2</v>
      </c>
    </row>
    <row r="185" spans="1:19" ht="13.95" customHeight="1" x14ac:dyDescent="0.3">
      <c r="A185" s="148">
        <v>123</v>
      </c>
      <c r="B185" s="149">
        <v>3.5400000000000001E-2</v>
      </c>
      <c r="C185" s="150">
        <v>3.2300000000000002E-2</v>
      </c>
      <c r="D185" s="151">
        <v>1.603E-3</v>
      </c>
      <c r="E185" s="151">
        <v>3.1389999999999999E-3</v>
      </c>
      <c r="F185" s="152">
        <v>9.4800000000000006E-3</v>
      </c>
      <c r="G185" s="153">
        <v>0.33100000000000002</v>
      </c>
      <c r="H185" s="154">
        <v>0</v>
      </c>
      <c r="I185" s="150">
        <v>0.33</v>
      </c>
      <c r="J185" s="155">
        <v>2.7799999999999998E-2</v>
      </c>
      <c r="K185" s="155">
        <v>1.0782</v>
      </c>
      <c r="L185" s="155">
        <v>5.5800000000000002E-2</v>
      </c>
      <c r="M185" s="155">
        <v>-2.2200000000000001E-2</v>
      </c>
      <c r="N185" s="155">
        <v>3.4200000000000001E-2</v>
      </c>
      <c r="O185" s="155">
        <v>1.06E-2</v>
      </c>
      <c r="P185" s="155">
        <v>-2.0000000000000001E-4</v>
      </c>
      <c r="Q185" s="155">
        <v>-2.1999999999999999E-2</v>
      </c>
      <c r="R185" s="155">
        <v>-5.4000000000000003E-3</v>
      </c>
      <c r="S185" s="100">
        <v>2.0400000000000001E-2</v>
      </c>
    </row>
    <row r="186" spans="1:19" ht="13.95" customHeight="1" x14ac:dyDescent="0.3">
      <c r="A186" s="148">
        <v>124</v>
      </c>
      <c r="B186" s="149">
        <v>4.5100000000000001E-2</v>
      </c>
      <c r="C186" s="150">
        <v>5.0099999999999999E-2</v>
      </c>
      <c r="D186" s="151">
        <v>1.8710000000000001E-3</v>
      </c>
      <c r="E186" s="151">
        <v>-5.0049999999999999E-3</v>
      </c>
      <c r="F186" s="152">
        <v>9.4299999999999991E-3</v>
      </c>
      <c r="G186" s="153">
        <v>-0.53100000000000003</v>
      </c>
      <c r="H186" s="154">
        <v>2E-3</v>
      </c>
      <c r="I186" s="150">
        <v>-0.5292</v>
      </c>
      <c r="J186" s="155">
        <v>3.7900000000000003E-2</v>
      </c>
      <c r="K186" s="155">
        <v>1.0795999999999999</v>
      </c>
      <c r="L186" s="155">
        <v>-0.105</v>
      </c>
      <c r="M186" s="155">
        <v>7.2700000000000001E-2</v>
      </c>
      <c r="N186" s="155">
        <v>-6.6199999999999995E-2</v>
      </c>
      <c r="O186" s="155">
        <v>2.6100000000000002E-2</v>
      </c>
      <c r="P186" s="155">
        <v>4.6600000000000003E-2</v>
      </c>
      <c r="Q186" s="155">
        <v>3.61E-2</v>
      </c>
      <c r="R186" s="155">
        <v>-3.8399999999999997E-2</v>
      </c>
      <c r="S186" s="100">
        <v>-5.8200000000000002E-2</v>
      </c>
    </row>
    <row r="187" spans="1:19" ht="13.95" customHeight="1" x14ac:dyDescent="0.3">
      <c r="A187" s="361">
        <v>125</v>
      </c>
      <c r="B187" s="149">
        <v>2.7900000000000001E-2</v>
      </c>
      <c r="C187" s="150">
        <v>5.5599999999999997E-2</v>
      </c>
      <c r="D187" s="151">
        <v>2.065E-3</v>
      </c>
      <c r="E187" s="150">
        <v>-2.7699999999999999E-2</v>
      </c>
      <c r="F187" s="152">
        <v>9.3900000000000008E-3</v>
      </c>
      <c r="G187" s="367">
        <v>-2.9529999999999998</v>
      </c>
      <c r="H187" s="366">
        <v>0.06</v>
      </c>
      <c r="I187" s="161">
        <v>-3.0436000000000001</v>
      </c>
      <c r="J187" s="155">
        <v>4.6100000000000002E-2</v>
      </c>
      <c r="K187" s="155">
        <v>0.6875</v>
      </c>
      <c r="L187" s="168">
        <v>-0.6694</v>
      </c>
      <c r="M187" s="155">
        <v>0.31419999999999998</v>
      </c>
      <c r="N187" s="155">
        <v>-0.21210000000000001</v>
      </c>
      <c r="O187" s="155">
        <v>0.3352</v>
      </c>
      <c r="P187" s="155">
        <v>0.35930000000000001</v>
      </c>
      <c r="Q187" s="155">
        <v>0.28210000000000002</v>
      </c>
      <c r="R187" s="155">
        <v>-0.41639999999999999</v>
      </c>
      <c r="S187" s="100">
        <v>-0.3574</v>
      </c>
    </row>
    <row r="188" spans="1:19" ht="13.95" customHeight="1" x14ac:dyDescent="0.3">
      <c r="A188" s="148">
        <v>126</v>
      </c>
      <c r="B188" s="149">
        <v>5.9400000000000001E-2</v>
      </c>
      <c r="C188" s="150">
        <v>5.2200000000000003E-2</v>
      </c>
      <c r="D188" s="151">
        <v>1.717E-3</v>
      </c>
      <c r="E188" s="151">
        <v>7.1989999999999997E-3</v>
      </c>
      <c r="F188" s="152">
        <v>9.4599999999999997E-3</v>
      </c>
      <c r="G188" s="153">
        <v>0.76100000000000001</v>
      </c>
      <c r="H188" s="154">
        <v>3.0000000000000001E-3</v>
      </c>
      <c r="I188" s="150">
        <v>0.75970000000000004</v>
      </c>
      <c r="J188" s="155">
        <v>3.1899999999999998E-2</v>
      </c>
      <c r="K188" s="155">
        <v>1.0562</v>
      </c>
      <c r="L188" s="155">
        <v>0.13789999999999999</v>
      </c>
      <c r="M188" s="155">
        <v>-7.8600000000000003E-2</v>
      </c>
      <c r="N188" s="155">
        <v>6.6500000000000004E-2</v>
      </c>
      <c r="O188" s="155">
        <v>-4.9500000000000002E-2</v>
      </c>
      <c r="P188" s="155">
        <v>-3.2500000000000001E-2</v>
      </c>
      <c r="Q188" s="155">
        <v>-4.2200000000000001E-2</v>
      </c>
      <c r="R188" s="155">
        <v>5.1400000000000001E-2</v>
      </c>
      <c r="S188" s="100">
        <v>7.6899999999999996E-2</v>
      </c>
    </row>
    <row r="189" spans="1:19" ht="13.95" customHeight="1" x14ac:dyDescent="0.3">
      <c r="A189" s="148">
        <v>127</v>
      </c>
      <c r="B189" s="149">
        <v>5.1299999999999998E-2</v>
      </c>
      <c r="C189" s="150">
        <v>5.0200000000000002E-2</v>
      </c>
      <c r="D189" s="151">
        <v>1.3990000000000001E-3</v>
      </c>
      <c r="E189" s="151">
        <v>1.1230000000000001E-3</v>
      </c>
      <c r="F189" s="152">
        <v>9.5099999999999994E-3</v>
      </c>
      <c r="G189" s="153">
        <v>0.11799999999999999</v>
      </c>
      <c r="H189" s="154">
        <v>0</v>
      </c>
      <c r="I189" s="150">
        <v>0.1176</v>
      </c>
      <c r="J189" s="155">
        <v>2.12E-2</v>
      </c>
      <c r="K189" s="155">
        <v>1.0763</v>
      </c>
      <c r="L189" s="155">
        <v>1.7299999999999999E-2</v>
      </c>
      <c r="M189" s="155">
        <v>5.3E-3</v>
      </c>
      <c r="N189" s="155">
        <v>-5.0000000000000001E-3</v>
      </c>
      <c r="O189" s="155">
        <v>1.6999999999999999E-3</v>
      </c>
      <c r="P189" s="155">
        <v>3.0999999999999999E-3</v>
      </c>
      <c r="Q189" s="155">
        <v>-5.3E-3</v>
      </c>
      <c r="R189" s="155">
        <v>-1.1000000000000001E-3</v>
      </c>
      <c r="S189" s="100">
        <v>7.4000000000000003E-3</v>
      </c>
    </row>
    <row r="190" spans="1:19" ht="13.95" customHeight="1" x14ac:dyDescent="0.3">
      <c r="A190" s="148">
        <v>128</v>
      </c>
      <c r="B190" s="149">
        <v>2.98E-2</v>
      </c>
      <c r="C190" s="150">
        <v>4.2500000000000003E-2</v>
      </c>
      <c r="D190" s="151">
        <v>1.9689999999999998E-3</v>
      </c>
      <c r="E190" s="150">
        <v>-1.26E-2</v>
      </c>
      <c r="F190" s="152">
        <v>9.41E-3</v>
      </c>
      <c r="G190" s="153">
        <v>-1.3440000000000001</v>
      </c>
      <c r="H190" s="154">
        <v>1.0999999999999999E-2</v>
      </c>
      <c r="I190" s="150">
        <v>-1.3478000000000001</v>
      </c>
      <c r="J190" s="155">
        <v>4.2000000000000003E-2</v>
      </c>
      <c r="K190" s="155">
        <v>1</v>
      </c>
      <c r="L190" s="155">
        <v>-0.28199999999999997</v>
      </c>
      <c r="M190" s="155">
        <v>8.2500000000000004E-2</v>
      </c>
      <c r="N190" s="155">
        <v>-0.1017</v>
      </c>
      <c r="O190" s="155">
        <v>-7.8399999999999997E-2</v>
      </c>
      <c r="P190" s="155">
        <v>2.23E-2</v>
      </c>
      <c r="Q190" s="155">
        <v>-2.9700000000000001E-2</v>
      </c>
      <c r="R190" s="155">
        <v>0.1055</v>
      </c>
      <c r="S190" s="100">
        <v>-0.14080000000000001</v>
      </c>
    </row>
    <row r="191" spans="1:19" ht="13.95" customHeight="1" x14ac:dyDescent="0.3">
      <c r="A191" s="148">
        <v>129</v>
      </c>
      <c r="B191" s="149">
        <v>3.1199999999999999E-2</v>
      </c>
      <c r="C191" s="150">
        <v>4.24E-2</v>
      </c>
      <c r="D191" s="151">
        <v>2.9239999999999999E-3</v>
      </c>
      <c r="E191" s="150">
        <v>-1.12E-2</v>
      </c>
      <c r="F191" s="152">
        <v>9.1599999999999997E-3</v>
      </c>
      <c r="G191" s="153">
        <v>-1.226</v>
      </c>
      <c r="H191" s="154">
        <v>2.1999999999999999E-2</v>
      </c>
      <c r="I191" s="150">
        <v>-1.2279</v>
      </c>
      <c r="J191" s="155">
        <v>9.2499999999999999E-2</v>
      </c>
      <c r="K191" s="155">
        <v>1.0729</v>
      </c>
      <c r="L191" s="155">
        <v>-0.39200000000000002</v>
      </c>
      <c r="M191" s="155">
        <v>4.2500000000000003E-2</v>
      </c>
      <c r="N191" s="155">
        <v>-8.8099999999999998E-2</v>
      </c>
      <c r="O191" s="155">
        <v>-0.2591</v>
      </c>
      <c r="P191" s="155">
        <v>-6.1600000000000002E-2</v>
      </c>
      <c r="Q191" s="155">
        <v>-0.1361</v>
      </c>
      <c r="R191" s="155">
        <v>0.28520000000000001</v>
      </c>
      <c r="S191" s="100">
        <v>-7.8E-2</v>
      </c>
    </row>
    <row r="192" spans="1:19" ht="13.95" customHeight="1" x14ac:dyDescent="0.3">
      <c r="A192" s="148">
        <v>130</v>
      </c>
      <c r="B192" s="149">
        <v>2.9100000000000001E-2</v>
      </c>
      <c r="C192" s="150">
        <v>4.5900000000000003E-2</v>
      </c>
      <c r="D192" s="151">
        <v>3.7420000000000001E-3</v>
      </c>
      <c r="E192" s="150">
        <v>-1.6799999999999999E-2</v>
      </c>
      <c r="F192" s="152">
        <v>8.8599999999999998E-3</v>
      </c>
      <c r="G192" s="153">
        <v>-1.9</v>
      </c>
      <c r="H192" s="154">
        <v>9.1999999999999998E-2</v>
      </c>
      <c r="I192" s="150">
        <v>-1.9191</v>
      </c>
      <c r="J192" s="155">
        <v>0.1515</v>
      </c>
      <c r="K192" s="155">
        <v>1.0246999999999999</v>
      </c>
      <c r="L192" s="155">
        <v>-0.81079999999999997</v>
      </c>
      <c r="M192" s="155">
        <v>-5.1200000000000002E-2</v>
      </c>
      <c r="N192" s="155">
        <v>-6.0999999999999999E-2</v>
      </c>
      <c r="O192" s="155">
        <v>-0.60209999999999997</v>
      </c>
      <c r="P192" s="155">
        <v>-0.2681</v>
      </c>
      <c r="Q192" s="155">
        <v>-0.2361</v>
      </c>
      <c r="R192" s="155">
        <v>0.63539999999999996</v>
      </c>
      <c r="S192" s="100">
        <v>-0.10050000000000001</v>
      </c>
    </row>
    <row r="193" spans="1:19" ht="13.95" customHeight="1" x14ac:dyDescent="0.3">
      <c r="A193" s="148">
        <v>131</v>
      </c>
      <c r="B193" s="149">
        <v>5.33E-2</v>
      </c>
      <c r="C193" s="150">
        <v>4.9700000000000001E-2</v>
      </c>
      <c r="D193" s="151">
        <v>3.0490000000000001E-3</v>
      </c>
      <c r="E193" s="151">
        <v>3.6129999999999999E-3</v>
      </c>
      <c r="F193" s="152">
        <v>9.1199999999999996E-3</v>
      </c>
      <c r="G193" s="153">
        <v>0.39600000000000002</v>
      </c>
      <c r="H193" s="154">
        <v>3.0000000000000001E-3</v>
      </c>
      <c r="I193" s="150">
        <v>0.39500000000000002</v>
      </c>
      <c r="J193" s="155">
        <v>0.10059999999999999</v>
      </c>
      <c r="K193" s="155">
        <v>1.1625000000000001</v>
      </c>
      <c r="L193" s="155">
        <v>0.1321</v>
      </c>
      <c r="M193" s="155">
        <v>1.0999999999999999E-2</v>
      </c>
      <c r="N193" s="155">
        <v>3.5999999999999999E-3</v>
      </c>
      <c r="O193" s="155">
        <v>1.52E-2</v>
      </c>
      <c r="P193" s="155">
        <v>9.9099999999999994E-2</v>
      </c>
      <c r="Q193" s="155">
        <v>-1.8599999999999998E-2</v>
      </c>
      <c r="R193" s="155">
        <v>-3.7100000000000001E-2</v>
      </c>
      <c r="S193" s="100">
        <v>2.76E-2</v>
      </c>
    </row>
    <row r="194" spans="1:19" ht="13.95" customHeight="1" x14ac:dyDescent="0.3">
      <c r="A194" s="148">
        <v>132</v>
      </c>
      <c r="B194" s="149">
        <v>5.4699999999999999E-2</v>
      </c>
      <c r="C194" s="150">
        <v>6.5699999999999995E-2</v>
      </c>
      <c r="D194" s="151">
        <v>2.4880000000000002E-3</v>
      </c>
      <c r="E194" s="151">
        <v>-1.0999999999999999E-2</v>
      </c>
      <c r="F194" s="152">
        <v>9.2899999999999996E-3</v>
      </c>
      <c r="G194" s="153">
        <v>-1.1879999999999999</v>
      </c>
      <c r="H194" s="154">
        <v>1.4E-2</v>
      </c>
      <c r="I194" s="150">
        <v>-1.1901999999999999</v>
      </c>
      <c r="J194" s="155">
        <v>6.7000000000000004E-2</v>
      </c>
      <c r="K194" s="155">
        <v>1.0486</v>
      </c>
      <c r="L194" s="155">
        <v>-0.31879999999999997</v>
      </c>
      <c r="M194" s="155">
        <v>1.4200000000000001E-2</v>
      </c>
      <c r="N194" s="155">
        <v>-2.0000000000000001E-4</v>
      </c>
      <c r="O194" s="155">
        <v>8.0399999999999999E-2</v>
      </c>
      <c r="P194" s="155">
        <v>-0.16550000000000001</v>
      </c>
      <c r="Q194" s="155">
        <v>0.11899999999999999</v>
      </c>
      <c r="R194" s="155">
        <v>-5.6800000000000003E-2</v>
      </c>
      <c r="S194" s="100">
        <v>-0.11799999999999999</v>
      </c>
    </row>
    <row r="195" spans="1:19" ht="13.95" customHeight="1" x14ac:dyDescent="0.3">
      <c r="A195" s="148">
        <v>133</v>
      </c>
      <c r="B195" s="149">
        <v>3.2300000000000002E-2</v>
      </c>
      <c r="C195" s="150">
        <v>3.15E-2</v>
      </c>
      <c r="D195" s="151">
        <v>1.7539999999999999E-3</v>
      </c>
      <c r="E195" s="151">
        <v>8.5300000000000003E-4</v>
      </c>
      <c r="F195" s="152">
        <v>9.4500000000000001E-3</v>
      </c>
      <c r="G195" s="153">
        <v>0.09</v>
      </c>
      <c r="H195" s="154">
        <v>0</v>
      </c>
      <c r="I195" s="150">
        <v>8.9899999999999994E-2</v>
      </c>
      <c r="J195" s="155">
        <v>3.3300000000000003E-2</v>
      </c>
      <c r="K195" s="155">
        <v>1.0901000000000001</v>
      </c>
      <c r="L195" s="155">
        <v>1.67E-2</v>
      </c>
      <c r="M195" s="155">
        <v>-4.0000000000000002E-4</v>
      </c>
      <c r="N195" s="155">
        <v>3.3999999999999998E-3</v>
      </c>
      <c r="O195" s="155">
        <v>-3.2000000000000002E-3</v>
      </c>
      <c r="P195" s="155">
        <v>1.0699999999999999E-2</v>
      </c>
      <c r="Q195" s="155">
        <v>-5.3E-3</v>
      </c>
      <c r="R195" s="155">
        <v>-1E-4</v>
      </c>
      <c r="S195" s="100">
        <v>2.8999999999999998E-3</v>
      </c>
    </row>
    <row r="196" spans="1:19" ht="13.95" customHeight="1" x14ac:dyDescent="0.3">
      <c r="A196" s="148">
        <v>134</v>
      </c>
      <c r="B196" s="149">
        <v>5.3900000000000003E-2</v>
      </c>
      <c r="C196" s="150">
        <v>4.36E-2</v>
      </c>
      <c r="D196" s="151">
        <v>3.1310000000000001E-3</v>
      </c>
      <c r="E196" s="151">
        <v>1.04E-2</v>
      </c>
      <c r="F196" s="152">
        <v>9.0900000000000009E-3</v>
      </c>
      <c r="G196" s="153">
        <v>1.141</v>
      </c>
      <c r="H196" s="154">
        <v>2.1999999999999999E-2</v>
      </c>
      <c r="I196" s="150">
        <v>1.1422000000000001</v>
      </c>
      <c r="J196" s="155">
        <v>0.106</v>
      </c>
      <c r="K196" s="155">
        <v>1.1008</v>
      </c>
      <c r="L196" s="155">
        <v>0.39329999999999998</v>
      </c>
      <c r="M196" s="155">
        <v>5.2299999999999999E-2</v>
      </c>
      <c r="N196" s="155">
        <v>-8.3000000000000001E-3</v>
      </c>
      <c r="O196" s="155">
        <v>7.0599999999999996E-2</v>
      </c>
      <c r="P196" s="155">
        <v>0.32100000000000001</v>
      </c>
      <c r="Q196" s="155">
        <v>4.4200000000000003E-2</v>
      </c>
      <c r="R196" s="155">
        <v>-0.16070000000000001</v>
      </c>
      <c r="S196" s="100">
        <v>5.0000000000000001E-4</v>
      </c>
    </row>
    <row r="197" spans="1:19" ht="13.95" customHeight="1" x14ac:dyDescent="0.3">
      <c r="A197" s="148">
        <v>135</v>
      </c>
      <c r="B197" s="149">
        <v>5.0900000000000001E-2</v>
      </c>
      <c r="C197" s="150">
        <v>6.3100000000000003E-2</v>
      </c>
      <c r="D197" s="151">
        <v>2.0699999999999998E-3</v>
      </c>
      <c r="E197" s="151">
        <v>-1.21E-2</v>
      </c>
      <c r="F197" s="152">
        <v>9.3900000000000008E-3</v>
      </c>
      <c r="G197" s="153">
        <v>-1.292</v>
      </c>
      <c r="H197" s="154">
        <v>1.2E-2</v>
      </c>
      <c r="I197" s="150">
        <v>-1.2956000000000001</v>
      </c>
      <c r="J197" s="155">
        <v>4.6399999999999997E-2</v>
      </c>
      <c r="K197" s="155">
        <v>1.0119</v>
      </c>
      <c r="L197" s="155">
        <v>-0.28570000000000001</v>
      </c>
      <c r="M197" s="155">
        <v>3.73E-2</v>
      </c>
      <c r="N197" s="155">
        <v>4.1000000000000003E-3</v>
      </c>
      <c r="O197" s="155">
        <v>0.185</v>
      </c>
      <c r="P197" s="155">
        <v>-3.6600000000000001E-2</v>
      </c>
      <c r="Q197" s="155">
        <v>0.16789999999999999</v>
      </c>
      <c r="R197" s="155">
        <v>-0.1928</v>
      </c>
      <c r="S197" s="100">
        <v>-0.1163</v>
      </c>
    </row>
    <row r="198" spans="1:19" ht="13.95" customHeight="1" x14ac:dyDescent="0.3">
      <c r="A198" s="148">
        <v>136</v>
      </c>
      <c r="B198" s="149">
        <v>4.0399999999999998E-2</v>
      </c>
      <c r="C198" s="150">
        <v>5.2400000000000002E-2</v>
      </c>
      <c r="D198" s="151">
        <v>1.49E-3</v>
      </c>
      <c r="E198" s="150">
        <v>-1.2E-2</v>
      </c>
      <c r="F198" s="152">
        <v>9.4999999999999998E-3</v>
      </c>
      <c r="G198" s="153">
        <v>-1.266</v>
      </c>
      <c r="H198" s="154">
        <v>6.0000000000000001E-3</v>
      </c>
      <c r="I198" s="150">
        <v>-1.2688999999999999</v>
      </c>
      <c r="J198" s="155">
        <v>2.4E-2</v>
      </c>
      <c r="K198" s="155">
        <v>0.99229999999999996</v>
      </c>
      <c r="L198" s="155">
        <v>-0.19900000000000001</v>
      </c>
      <c r="M198" s="155">
        <v>6.6699999999999995E-2</v>
      </c>
      <c r="N198" s="155">
        <v>-6.0900000000000003E-2</v>
      </c>
      <c r="O198" s="155">
        <v>4.7500000000000001E-2</v>
      </c>
      <c r="P198" s="155">
        <v>1.5100000000000001E-2</v>
      </c>
      <c r="Q198" s="155">
        <v>0.1208</v>
      </c>
      <c r="R198" s="155">
        <v>-8.0600000000000005E-2</v>
      </c>
      <c r="S198" s="100">
        <v>-0.10299999999999999</v>
      </c>
    </row>
    <row r="199" spans="1:19" ht="13.95" customHeight="1" x14ac:dyDescent="0.3">
      <c r="A199" s="148">
        <v>137</v>
      </c>
      <c r="B199" s="149">
        <v>5.5E-2</v>
      </c>
      <c r="C199" s="150">
        <v>5.9799999999999999E-2</v>
      </c>
      <c r="D199" s="151">
        <v>1.637E-3</v>
      </c>
      <c r="E199" s="151">
        <v>-4.7710000000000001E-3</v>
      </c>
      <c r="F199" s="152">
        <v>9.4699999999999993E-3</v>
      </c>
      <c r="G199" s="153">
        <v>-0.504</v>
      </c>
      <c r="H199" s="154">
        <v>1E-3</v>
      </c>
      <c r="I199" s="150">
        <v>-0.50209999999999999</v>
      </c>
      <c r="J199" s="155">
        <v>2.9000000000000001E-2</v>
      </c>
      <c r="K199" s="155">
        <v>1.0712999999999999</v>
      </c>
      <c r="L199" s="155">
        <v>-8.6800000000000002E-2</v>
      </c>
      <c r="M199" s="155">
        <v>-7.0000000000000001E-3</v>
      </c>
      <c r="N199" s="155">
        <v>1.7100000000000001E-2</v>
      </c>
      <c r="O199" s="155">
        <v>2.8899999999999999E-2</v>
      </c>
      <c r="P199" s="155">
        <v>-1.24E-2</v>
      </c>
      <c r="Q199" s="155">
        <v>3.9E-2</v>
      </c>
      <c r="R199" s="155">
        <v>-3.32E-2</v>
      </c>
      <c r="S199" s="100">
        <v>-3.6200000000000003E-2</v>
      </c>
    </row>
    <row r="200" spans="1:19" ht="13.95" customHeight="1" x14ac:dyDescent="0.3">
      <c r="A200" s="148">
        <v>138</v>
      </c>
      <c r="B200" s="149">
        <v>5.3699999999999998E-2</v>
      </c>
      <c r="C200" s="150">
        <v>6.2199999999999998E-2</v>
      </c>
      <c r="D200" s="151">
        <v>1.9659999999999999E-3</v>
      </c>
      <c r="E200" s="151">
        <v>-8.4950000000000008E-3</v>
      </c>
      <c r="F200" s="152">
        <v>9.41E-3</v>
      </c>
      <c r="G200" s="153">
        <v>-0.90300000000000002</v>
      </c>
      <c r="H200" s="154">
        <v>5.0000000000000001E-3</v>
      </c>
      <c r="I200" s="150">
        <v>-0.90190000000000003</v>
      </c>
      <c r="J200" s="155">
        <v>4.1799999999999997E-2</v>
      </c>
      <c r="K200" s="155">
        <v>1.0539000000000001</v>
      </c>
      <c r="L200" s="155">
        <v>-0.18840000000000001</v>
      </c>
      <c r="M200" s="155">
        <v>5.9200000000000003E-2</v>
      </c>
      <c r="N200" s="155">
        <v>-2.8799999999999999E-2</v>
      </c>
      <c r="O200" s="155">
        <v>9.9900000000000003E-2</v>
      </c>
      <c r="P200" s="155">
        <v>4.41E-2</v>
      </c>
      <c r="Q200" s="155">
        <v>0.10290000000000001</v>
      </c>
      <c r="R200" s="155">
        <v>-0.12230000000000001</v>
      </c>
      <c r="S200" s="100">
        <v>-9.8199999999999996E-2</v>
      </c>
    </row>
    <row r="201" spans="1:19" ht="13.95" customHeight="1" x14ac:dyDescent="0.3">
      <c r="A201" s="148">
        <v>139</v>
      </c>
      <c r="B201" s="149">
        <v>7.6100000000000001E-2</v>
      </c>
      <c r="C201" s="150">
        <v>5.8000000000000003E-2</v>
      </c>
      <c r="D201" s="151">
        <v>1.6479999999999999E-3</v>
      </c>
      <c r="E201" s="150">
        <v>1.8200000000000001E-2</v>
      </c>
      <c r="F201" s="152">
        <v>9.4699999999999993E-3</v>
      </c>
      <c r="G201" s="153">
        <v>1.9179999999999999</v>
      </c>
      <c r="H201" s="154">
        <v>1.6E-2</v>
      </c>
      <c r="I201" s="150">
        <v>1.9375</v>
      </c>
      <c r="J201" s="155">
        <v>2.9399999999999999E-2</v>
      </c>
      <c r="K201" s="155">
        <v>0.89259999999999995</v>
      </c>
      <c r="L201" s="155">
        <v>0.33710000000000001</v>
      </c>
      <c r="M201" s="155">
        <v>-6.7100000000000007E-2</v>
      </c>
      <c r="N201" s="155">
        <v>3.6900000000000002E-2</v>
      </c>
      <c r="O201" s="155">
        <v>-0.1149</v>
      </c>
      <c r="P201" s="155">
        <v>-2.2200000000000001E-2</v>
      </c>
      <c r="Q201" s="155">
        <v>-0.2006</v>
      </c>
      <c r="R201" s="155">
        <v>0.15759999999999999</v>
      </c>
      <c r="S201" s="100">
        <v>0.188</v>
      </c>
    </row>
    <row r="202" spans="1:19" ht="13.95" customHeight="1" x14ac:dyDescent="0.3">
      <c r="A202" s="148">
        <v>140</v>
      </c>
      <c r="B202" s="149">
        <v>3.4299999999999997E-2</v>
      </c>
      <c r="C202" s="150">
        <v>2.63E-2</v>
      </c>
      <c r="D202" s="151">
        <v>1.266E-3</v>
      </c>
      <c r="E202" s="151">
        <v>7.9550000000000003E-3</v>
      </c>
      <c r="F202" s="152">
        <v>9.5300000000000003E-3</v>
      </c>
      <c r="G202" s="153">
        <v>0.83499999999999996</v>
      </c>
      <c r="H202" s="154">
        <v>2E-3</v>
      </c>
      <c r="I202" s="150">
        <v>0.8337</v>
      </c>
      <c r="J202" s="155">
        <v>1.7299999999999999E-2</v>
      </c>
      <c r="K202" s="155">
        <v>1.0341</v>
      </c>
      <c r="L202" s="155">
        <v>0.11070000000000001</v>
      </c>
      <c r="M202" s="155">
        <v>-1.18E-2</v>
      </c>
      <c r="N202" s="155">
        <v>3.9800000000000002E-2</v>
      </c>
      <c r="O202" s="155">
        <v>1.84E-2</v>
      </c>
      <c r="P202" s="155">
        <v>-9.4999999999999998E-3</v>
      </c>
      <c r="Q202" s="155">
        <v>-3.4500000000000003E-2</v>
      </c>
      <c r="R202" s="155">
        <v>-8.2000000000000007E-3</v>
      </c>
      <c r="S202" s="100">
        <v>1.37E-2</v>
      </c>
    </row>
    <row r="359" spans="1:2" ht="13.95" customHeight="1" x14ac:dyDescent="0.3">
      <c r="A359" s="103" t="s">
        <v>3793</v>
      </c>
      <c r="B359" s="137">
        <v>0</v>
      </c>
    </row>
    <row r="360" spans="1:2" ht="13.95" customHeight="1" x14ac:dyDescent="0.3">
      <c r="A360" s="103" t="s">
        <v>3794</v>
      </c>
      <c r="B360" s="137">
        <v>9.8899999999999995E-3</v>
      </c>
    </row>
    <row r="361" spans="1:2" ht="13.95" customHeight="1" x14ac:dyDescent="0.3">
      <c r="A361" s="103" t="s">
        <v>3795</v>
      </c>
      <c r="B361" s="137">
        <v>1.086E-2</v>
      </c>
    </row>
  </sheetData>
  <autoFilter ref="M62:R202" xr:uid="{CF8441B9-FFEA-4A5A-8E27-89BCD3E1BCE8}"/>
  <mergeCells count="34">
    <mergeCell ref="A1:B1"/>
    <mergeCell ref="A20:H20"/>
    <mergeCell ref="A3:R3"/>
    <mergeCell ref="A4:R4"/>
    <mergeCell ref="A5:R5"/>
    <mergeCell ref="A10:F10"/>
    <mergeCell ref="A56:R56"/>
    <mergeCell ref="A30:H30"/>
    <mergeCell ref="A31:A32"/>
    <mergeCell ref="B31:B32"/>
    <mergeCell ref="C31:C32"/>
    <mergeCell ref="A40:R40"/>
    <mergeCell ref="A42:R42"/>
    <mergeCell ref="A43:R43"/>
    <mergeCell ref="A44:R44"/>
    <mergeCell ref="A46:C46"/>
    <mergeCell ref="A54:R54"/>
    <mergeCell ref="D31:I31"/>
    <mergeCell ref="M61:R61"/>
    <mergeCell ref="A57:R57"/>
    <mergeCell ref="A58:R58"/>
    <mergeCell ref="A60:R60"/>
    <mergeCell ref="A61:A62"/>
    <mergeCell ref="B61:B62"/>
    <mergeCell ref="C61:C62"/>
    <mergeCell ref="D61:D62"/>
    <mergeCell ref="E61:E62"/>
    <mergeCell ref="F61:F62"/>
    <mergeCell ref="G61:G62"/>
    <mergeCell ref="H61:H62"/>
    <mergeCell ref="I61:I62"/>
    <mergeCell ref="J61:J62"/>
    <mergeCell ref="K61:K62"/>
    <mergeCell ref="L61:L62"/>
  </mergeCells>
  <hyperlinks>
    <hyperlink ref="F1" location="'MAIN STEPS '!A1" display="CLICK HERE" xr:uid="{30FB2FCF-4454-4E24-BB15-90A251891BAD}"/>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6C0984-18A5-4CE0-A32C-C7C85F27C29E}">
  <dimension ref="A1:S470"/>
  <sheetViews>
    <sheetView topLeftCell="A330" workbookViewId="0">
      <selection activeCell="A16" sqref="A16:D18"/>
    </sheetView>
  </sheetViews>
  <sheetFormatPr defaultRowHeight="14.4" x14ac:dyDescent="0.3"/>
  <cols>
    <col min="1" max="1" width="28.109375" bestFit="1" customWidth="1"/>
    <col min="4" max="4" width="10.77734375" customWidth="1"/>
  </cols>
  <sheetData>
    <row r="1" spans="1:19" x14ac:dyDescent="0.3">
      <c r="A1" s="485" t="s">
        <v>4234</v>
      </c>
      <c r="B1" s="483"/>
      <c r="C1" s="483"/>
      <c r="D1" s="483"/>
      <c r="E1" s="483"/>
      <c r="F1" s="483"/>
      <c r="G1" s="483"/>
      <c r="H1" s="483"/>
      <c r="I1" s="483"/>
      <c r="J1" s="483"/>
      <c r="K1" s="483"/>
      <c r="L1" s="483"/>
      <c r="M1" s="483"/>
      <c r="N1" s="483"/>
      <c r="O1" s="483"/>
      <c r="P1" s="483"/>
      <c r="Q1" s="483"/>
      <c r="R1" s="483"/>
      <c r="S1" s="483"/>
    </row>
    <row r="2" spans="1:19" x14ac:dyDescent="0.3">
      <c r="A2" s="213"/>
      <c r="B2" s="213"/>
      <c r="C2" s="213"/>
      <c r="D2" s="213"/>
      <c r="E2" s="213"/>
      <c r="F2" s="213"/>
      <c r="G2" s="213"/>
      <c r="H2" s="213"/>
      <c r="I2" s="213"/>
      <c r="J2" s="213"/>
      <c r="K2" s="213"/>
      <c r="L2" s="213"/>
      <c r="M2" s="213"/>
      <c r="N2" s="213"/>
      <c r="O2" s="213"/>
      <c r="P2" s="213"/>
      <c r="Q2" s="213"/>
      <c r="R2" s="213"/>
      <c r="S2" s="213"/>
    </row>
    <row r="3" spans="1:19" x14ac:dyDescent="0.3">
      <c r="A3" s="486" t="s">
        <v>3764</v>
      </c>
      <c r="B3" s="483"/>
      <c r="C3" s="483"/>
      <c r="D3" s="483"/>
      <c r="E3" s="483"/>
      <c r="F3" s="483"/>
      <c r="G3" s="483"/>
      <c r="H3" s="483"/>
      <c r="I3" s="483"/>
      <c r="J3" s="483"/>
      <c r="K3" s="483"/>
      <c r="L3" s="483"/>
      <c r="M3" s="483"/>
      <c r="N3" s="483"/>
      <c r="O3" s="483"/>
      <c r="P3" s="483"/>
      <c r="Q3" s="483"/>
      <c r="R3" s="483"/>
      <c r="S3" s="483"/>
    </row>
    <row r="4" spans="1:19" x14ac:dyDescent="0.3">
      <c r="A4" s="486" t="s">
        <v>3765</v>
      </c>
      <c r="B4" s="483"/>
      <c r="C4" s="483"/>
      <c r="D4" s="483"/>
      <c r="E4" s="483"/>
      <c r="F4" s="483"/>
      <c r="G4" s="483"/>
      <c r="H4" s="483"/>
      <c r="I4" s="483"/>
      <c r="J4" s="483"/>
      <c r="K4" s="483"/>
      <c r="L4" s="483"/>
      <c r="M4" s="483"/>
      <c r="N4" s="483"/>
      <c r="O4" s="483"/>
      <c r="P4" s="483"/>
      <c r="Q4" s="483"/>
      <c r="R4" s="483"/>
      <c r="S4" s="483"/>
    </row>
    <row r="5" spans="1:19" x14ac:dyDescent="0.3">
      <c r="A5" s="486" t="s">
        <v>3766</v>
      </c>
      <c r="B5" s="483"/>
      <c r="C5" s="483"/>
      <c r="D5" s="483"/>
      <c r="E5" s="483"/>
      <c r="F5" s="483"/>
      <c r="G5" s="483"/>
      <c r="H5" s="483"/>
      <c r="I5" s="483"/>
      <c r="J5" s="483"/>
      <c r="K5" s="483"/>
      <c r="L5" s="483"/>
      <c r="M5" s="483"/>
      <c r="N5" s="483"/>
      <c r="O5" s="483"/>
      <c r="P5" s="483"/>
      <c r="Q5" s="483"/>
      <c r="R5" s="483"/>
      <c r="S5" s="483"/>
    </row>
    <row r="6" spans="1:19" x14ac:dyDescent="0.3">
      <c r="A6" s="213"/>
      <c r="B6" s="213"/>
      <c r="C6" s="213"/>
      <c r="D6" s="213"/>
      <c r="E6" s="213"/>
      <c r="F6" s="213"/>
      <c r="G6" s="213"/>
      <c r="H6" s="213"/>
      <c r="I6" s="213"/>
      <c r="J6" s="213"/>
      <c r="K6" s="213"/>
      <c r="L6" s="213"/>
      <c r="M6" s="213"/>
      <c r="N6" s="213"/>
      <c r="O6" s="213"/>
      <c r="P6" s="213"/>
      <c r="Q6" s="213"/>
      <c r="R6" s="213"/>
      <c r="S6" s="213"/>
    </row>
    <row r="7" spans="1:19" x14ac:dyDescent="0.3">
      <c r="A7" s="217" t="s">
        <v>3708</v>
      </c>
      <c r="B7" s="105">
        <v>137</v>
      </c>
      <c r="C7" s="213"/>
      <c r="D7" s="213"/>
      <c r="E7" s="213"/>
      <c r="F7" s="213"/>
      <c r="G7" s="213"/>
      <c r="H7" s="213"/>
      <c r="I7" s="213"/>
      <c r="J7" s="213"/>
      <c r="K7" s="213"/>
      <c r="L7" s="213"/>
      <c r="M7" s="213"/>
      <c r="N7" s="213"/>
      <c r="O7" s="213"/>
      <c r="P7" s="213"/>
      <c r="Q7" s="213"/>
      <c r="R7" s="213"/>
      <c r="S7" s="213"/>
    </row>
    <row r="8" spans="1:19" x14ac:dyDescent="0.3">
      <c r="A8" s="217" t="s">
        <v>3709</v>
      </c>
      <c r="B8" s="105">
        <v>137</v>
      </c>
      <c r="C8" s="213"/>
      <c r="D8" s="213"/>
      <c r="E8" s="213"/>
      <c r="F8" s="213"/>
      <c r="G8" s="213"/>
      <c r="H8" s="213"/>
      <c r="I8" s="213"/>
      <c r="J8" s="213"/>
      <c r="K8" s="213"/>
      <c r="L8" s="213"/>
      <c r="M8" s="213"/>
      <c r="N8" s="213"/>
      <c r="O8" s="213"/>
      <c r="P8" s="213"/>
      <c r="Q8" s="213"/>
      <c r="R8" s="213"/>
      <c r="S8" s="213"/>
    </row>
    <row r="9" spans="1:19" x14ac:dyDescent="0.3">
      <c r="A9" s="213"/>
      <c r="B9" s="213"/>
      <c r="C9" s="213"/>
      <c r="D9" s="213"/>
      <c r="E9" s="213"/>
      <c r="F9" s="213"/>
      <c r="G9" s="213"/>
      <c r="H9" s="213"/>
      <c r="I9" s="213"/>
      <c r="J9" s="213"/>
      <c r="K9" s="213"/>
      <c r="L9" s="213"/>
      <c r="M9" s="213"/>
      <c r="N9" s="213"/>
      <c r="O9" s="213"/>
      <c r="P9" s="213"/>
      <c r="Q9" s="213"/>
      <c r="R9" s="213"/>
      <c r="S9" s="213"/>
    </row>
    <row r="10" spans="1:19" x14ac:dyDescent="0.3">
      <c r="A10" s="475" t="s">
        <v>3711</v>
      </c>
      <c r="B10" s="475"/>
      <c r="C10" s="475"/>
      <c r="D10" s="475"/>
      <c r="E10" s="475"/>
      <c r="F10" s="475"/>
      <c r="G10" s="213"/>
      <c r="H10" s="213"/>
      <c r="I10" s="213"/>
      <c r="J10" s="213"/>
      <c r="K10" s="213"/>
      <c r="L10" s="213"/>
      <c r="M10" s="213"/>
      <c r="N10" s="213"/>
      <c r="O10" s="213"/>
      <c r="P10" s="213"/>
      <c r="Q10" s="213"/>
      <c r="R10" s="213"/>
      <c r="S10" s="213"/>
    </row>
    <row r="11" spans="1:19" ht="25.8" x14ac:dyDescent="0.3">
      <c r="A11" s="217" t="s">
        <v>3718</v>
      </c>
      <c r="B11" s="215" t="s">
        <v>3712</v>
      </c>
      <c r="C11" s="216" t="s">
        <v>3719</v>
      </c>
      <c r="D11" s="216" t="s">
        <v>3720</v>
      </c>
      <c r="E11" s="215" t="s">
        <v>3721</v>
      </c>
      <c r="F11" s="215" t="s">
        <v>3722</v>
      </c>
      <c r="G11" s="213"/>
      <c r="H11" s="213"/>
      <c r="I11" s="213"/>
      <c r="J11" s="213"/>
      <c r="K11" s="213"/>
      <c r="L11" s="213"/>
      <c r="M11" s="213"/>
      <c r="N11" s="213"/>
      <c r="O11" s="213"/>
      <c r="P11" s="213"/>
      <c r="Q11" s="213"/>
      <c r="R11" s="213"/>
      <c r="S11" s="213"/>
    </row>
    <row r="12" spans="1:19" x14ac:dyDescent="0.3">
      <c r="A12" s="217" t="s">
        <v>3723</v>
      </c>
      <c r="B12" s="136">
        <v>6</v>
      </c>
      <c r="C12" s="132">
        <v>4.6890000000000001E-2</v>
      </c>
      <c r="D12" s="132">
        <v>7.8200000000000006E-3</v>
      </c>
      <c r="E12" s="133">
        <v>99.71</v>
      </c>
      <c r="F12" s="134" t="s">
        <v>1193</v>
      </c>
      <c r="G12" s="213"/>
      <c r="H12" s="213"/>
      <c r="I12" s="213"/>
      <c r="J12" s="213"/>
      <c r="K12" s="213"/>
      <c r="L12" s="213"/>
      <c r="M12" s="213"/>
      <c r="N12" s="213"/>
      <c r="O12" s="213"/>
      <c r="P12" s="213"/>
      <c r="Q12" s="213"/>
      <c r="R12" s="213"/>
      <c r="S12" s="213"/>
    </row>
    <row r="13" spans="1:19" x14ac:dyDescent="0.3">
      <c r="A13" s="217" t="s">
        <v>3724</v>
      </c>
      <c r="B13" s="136">
        <v>130</v>
      </c>
      <c r="C13" s="132">
        <v>1.0189999999999999E-2</v>
      </c>
      <c r="D13" s="135">
        <v>7.8380000000000005E-5</v>
      </c>
      <c r="E13" s="137" t="s">
        <v>1281</v>
      </c>
      <c r="F13" s="137" t="s">
        <v>1281</v>
      </c>
      <c r="G13" s="213"/>
      <c r="H13" s="213"/>
      <c r="I13" s="213"/>
      <c r="J13" s="213"/>
      <c r="K13" s="213"/>
      <c r="L13" s="213"/>
      <c r="M13" s="213"/>
      <c r="N13" s="213"/>
      <c r="O13" s="213"/>
      <c r="P13" s="213"/>
      <c r="Q13" s="213"/>
      <c r="R13" s="213"/>
      <c r="S13" s="213"/>
    </row>
    <row r="14" spans="1:19" x14ac:dyDescent="0.3">
      <c r="A14" s="217" t="s">
        <v>3725</v>
      </c>
      <c r="B14" s="136">
        <v>136</v>
      </c>
      <c r="C14" s="132">
        <v>5.7079999999999999E-2</v>
      </c>
      <c r="D14" s="137" t="s">
        <v>1281</v>
      </c>
      <c r="E14" s="137" t="s">
        <v>1281</v>
      </c>
      <c r="F14" s="137" t="s">
        <v>1281</v>
      </c>
      <c r="G14" s="213"/>
      <c r="H14" s="213"/>
      <c r="I14" s="213"/>
      <c r="J14" s="213"/>
      <c r="K14" s="213"/>
      <c r="L14" s="213"/>
      <c r="M14" s="213"/>
      <c r="N14" s="213"/>
      <c r="O14" s="213"/>
      <c r="P14" s="213"/>
      <c r="Q14" s="213"/>
      <c r="R14" s="213"/>
      <c r="S14" s="213"/>
    </row>
    <row r="15" spans="1:19" x14ac:dyDescent="0.3">
      <c r="A15" s="213"/>
      <c r="B15" s="213"/>
      <c r="C15" s="213"/>
      <c r="D15" s="213"/>
      <c r="E15" s="213"/>
      <c r="F15" s="213"/>
      <c r="G15" s="213"/>
      <c r="H15" s="213"/>
      <c r="I15" s="213"/>
      <c r="J15" s="213"/>
      <c r="K15" s="213"/>
      <c r="L15" s="213"/>
      <c r="M15" s="213"/>
      <c r="N15" s="213"/>
      <c r="O15" s="213"/>
      <c r="P15" s="213"/>
      <c r="Q15" s="213"/>
      <c r="R15" s="213"/>
      <c r="S15" s="213"/>
    </row>
    <row r="16" spans="1:19" x14ac:dyDescent="0.3">
      <c r="A16" s="217" t="s">
        <v>3726</v>
      </c>
      <c r="B16" s="139">
        <v>8.8500000000000002E-3</v>
      </c>
      <c r="C16" s="217" t="s">
        <v>3727</v>
      </c>
      <c r="D16" s="139">
        <v>0.82150000000000001</v>
      </c>
      <c r="E16" s="213"/>
      <c r="F16" s="213"/>
      <c r="G16" s="213"/>
      <c r="H16" s="213"/>
      <c r="I16" s="213"/>
      <c r="J16" s="213"/>
      <c r="K16" s="213"/>
      <c r="L16" s="213"/>
      <c r="M16" s="213"/>
      <c r="N16" s="213"/>
      <c r="O16" s="213"/>
      <c r="P16" s="213"/>
      <c r="Q16" s="213"/>
      <c r="R16" s="213"/>
      <c r="S16" s="213"/>
    </row>
    <row r="17" spans="1:19" x14ac:dyDescent="0.3">
      <c r="A17" s="217" t="s">
        <v>3728</v>
      </c>
      <c r="B17" s="137">
        <v>3.7080000000000002E-2</v>
      </c>
      <c r="C17" s="217" t="s">
        <v>3729</v>
      </c>
      <c r="D17" s="137">
        <v>0.81330000000000002</v>
      </c>
      <c r="E17" s="213"/>
      <c r="F17" s="213"/>
      <c r="G17" s="213"/>
      <c r="H17" s="213"/>
      <c r="I17" s="213"/>
      <c r="J17" s="213"/>
      <c r="K17" s="213"/>
      <c r="L17" s="213"/>
      <c r="M17" s="213"/>
      <c r="N17" s="213"/>
      <c r="O17" s="213"/>
      <c r="P17" s="213"/>
      <c r="Q17" s="213"/>
      <c r="R17" s="213"/>
      <c r="S17" s="213"/>
    </row>
    <row r="18" spans="1:19" x14ac:dyDescent="0.3">
      <c r="A18" s="217" t="s">
        <v>3730</v>
      </c>
      <c r="B18" s="137">
        <v>23.878609999999998</v>
      </c>
      <c r="C18" s="217" t="s">
        <v>1281</v>
      </c>
      <c r="D18" s="137" t="s">
        <v>1281</v>
      </c>
      <c r="E18" s="213"/>
      <c r="F18" s="213"/>
      <c r="G18" s="213"/>
      <c r="H18" s="213"/>
      <c r="I18" s="213"/>
      <c r="J18" s="213"/>
      <c r="K18" s="213"/>
      <c r="L18" s="213"/>
      <c r="M18" s="213"/>
      <c r="N18" s="213"/>
      <c r="O18" s="213"/>
      <c r="P18" s="213"/>
      <c r="Q18" s="213"/>
      <c r="R18" s="213"/>
      <c r="S18" s="213"/>
    </row>
    <row r="19" spans="1:19" x14ac:dyDescent="0.3">
      <c r="A19" s="213"/>
      <c r="B19" s="213"/>
      <c r="C19" s="213"/>
      <c r="D19" s="213"/>
      <c r="E19" s="213"/>
      <c r="F19" s="213"/>
      <c r="G19" s="213"/>
      <c r="H19" s="213"/>
      <c r="I19" s="213"/>
      <c r="J19" s="213"/>
      <c r="K19" s="213"/>
      <c r="L19" s="213"/>
      <c r="M19" s="213"/>
      <c r="N19" s="213"/>
      <c r="O19" s="213"/>
      <c r="P19" s="213"/>
      <c r="Q19" s="213"/>
      <c r="R19" s="213"/>
      <c r="S19" s="213"/>
    </row>
    <row r="20" spans="1:19" x14ac:dyDescent="0.3">
      <c r="A20" s="475" t="s">
        <v>3710</v>
      </c>
      <c r="B20" s="475"/>
      <c r="C20" s="475"/>
      <c r="D20" s="475"/>
      <c r="E20" s="475"/>
      <c r="F20" s="475"/>
      <c r="G20" s="475"/>
      <c r="H20" s="475"/>
      <c r="I20" s="213"/>
      <c r="J20" s="213"/>
      <c r="K20" s="213"/>
      <c r="L20" s="213"/>
      <c r="M20" s="213"/>
      <c r="N20" s="213"/>
      <c r="O20" s="213"/>
      <c r="P20" s="213"/>
      <c r="Q20" s="213"/>
      <c r="R20" s="213"/>
      <c r="S20" s="213"/>
    </row>
    <row r="21" spans="1:19" ht="38.4" x14ac:dyDescent="0.3">
      <c r="A21" s="217" t="s">
        <v>976</v>
      </c>
      <c r="B21" s="215" t="s">
        <v>3712</v>
      </c>
      <c r="C21" s="216" t="s">
        <v>3713</v>
      </c>
      <c r="D21" s="216" t="s">
        <v>3714</v>
      </c>
      <c r="E21" s="215" t="s">
        <v>3715</v>
      </c>
      <c r="F21" s="215" t="s">
        <v>3716</v>
      </c>
      <c r="G21" s="215" t="s">
        <v>3770</v>
      </c>
      <c r="H21" s="216" t="s">
        <v>3771</v>
      </c>
      <c r="I21" s="213"/>
      <c r="J21" s="213"/>
      <c r="K21" s="213"/>
      <c r="L21" s="213"/>
      <c r="M21" s="213"/>
      <c r="N21" s="213"/>
      <c r="O21" s="213"/>
      <c r="P21" s="213"/>
      <c r="Q21" s="213"/>
      <c r="R21" s="213"/>
      <c r="S21" s="213"/>
    </row>
    <row r="22" spans="1:19" x14ac:dyDescent="0.3">
      <c r="A22" s="217" t="s">
        <v>596</v>
      </c>
      <c r="B22" s="131">
        <v>1</v>
      </c>
      <c r="C22" s="132">
        <v>1.537E-2</v>
      </c>
      <c r="D22" s="132">
        <v>9.2700000000000005E-3</v>
      </c>
      <c r="E22" s="133">
        <v>1.66</v>
      </c>
      <c r="F22" s="134">
        <v>9.9599999999999994E-2</v>
      </c>
      <c r="G22" s="146" t="s">
        <v>296</v>
      </c>
      <c r="H22" s="146">
        <v>0</v>
      </c>
      <c r="I22" s="213"/>
      <c r="J22" s="213"/>
      <c r="K22" s="213"/>
      <c r="L22" s="213"/>
      <c r="M22" s="213"/>
      <c r="N22" s="213"/>
      <c r="O22" s="213"/>
      <c r="P22" s="213"/>
      <c r="Q22" s="213"/>
      <c r="R22" s="213"/>
      <c r="S22" s="213"/>
    </row>
    <row r="23" spans="1:19" x14ac:dyDescent="0.3">
      <c r="A23" s="217" t="s">
        <v>168</v>
      </c>
      <c r="B23" s="131">
        <v>1</v>
      </c>
      <c r="C23" s="132">
        <v>-0.14394999999999999</v>
      </c>
      <c r="D23" s="132">
        <v>2.4510000000000001E-2</v>
      </c>
      <c r="E23" s="133">
        <v>-5.87</v>
      </c>
      <c r="F23" s="134" t="s">
        <v>1193</v>
      </c>
      <c r="G23" s="132">
        <v>0.76881999999999995</v>
      </c>
      <c r="H23" s="132">
        <v>1.3006899999999999</v>
      </c>
      <c r="I23" s="213"/>
      <c r="J23" s="213"/>
      <c r="K23" s="213"/>
      <c r="L23" s="213"/>
      <c r="M23" s="213"/>
      <c r="N23" s="213"/>
      <c r="O23" s="213"/>
      <c r="P23" s="213"/>
      <c r="Q23" s="213"/>
      <c r="R23" s="213"/>
      <c r="S23" s="213"/>
    </row>
    <row r="24" spans="1:19" x14ac:dyDescent="0.3">
      <c r="A24" s="217" t="s">
        <v>587</v>
      </c>
      <c r="B24" s="131">
        <v>1</v>
      </c>
      <c r="C24" s="132">
        <v>-9.2579999999999996E-2</v>
      </c>
      <c r="D24" s="132">
        <v>1.9369999999999998E-2</v>
      </c>
      <c r="E24" s="133">
        <v>-4.78</v>
      </c>
      <c r="F24" s="134" t="s">
        <v>1193</v>
      </c>
      <c r="G24" s="132">
        <v>9.3810000000000004E-2</v>
      </c>
      <c r="H24" s="132">
        <v>10.65963</v>
      </c>
      <c r="I24" s="213"/>
      <c r="J24" s="213"/>
      <c r="K24" s="213"/>
      <c r="L24" s="213"/>
      <c r="M24" s="213"/>
      <c r="N24" s="213"/>
      <c r="O24" s="213"/>
      <c r="P24" s="213"/>
      <c r="Q24" s="213"/>
      <c r="R24" s="213"/>
      <c r="S24" s="213"/>
    </row>
    <row r="25" spans="1:19" x14ac:dyDescent="0.3">
      <c r="A25" s="217" t="s">
        <v>189</v>
      </c>
      <c r="B25" s="131">
        <v>1</v>
      </c>
      <c r="C25" s="132">
        <v>0.11158</v>
      </c>
      <c r="D25" s="132">
        <v>2.436E-2</v>
      </c>
      <c r="E25" s="133">
        <v>4.58</v>
      </c>
      <c r="F25" s="134" t="s">
        <v>1193</v>
      </c>
      <c r="G25" s="132">
        <v>0.37280999999999997</v>
      </c>
      <c r="H25" s="132">
        <v>2.6823600000000001</v>
      </c>
      <c r="I25" s="213"/>
      <c r="J25" s="213"/>
      <c r="K25" s="213"/>
      <c r="L25" s="213"/>
      <c r="M25" s="213"/>
      <c r="N25" s="213"/>
      <c r="O25" s="213"/>
      <c r="P25" s="213"/>
      <c r="Q25" s="213"/>
      <c r="R25" s="213"/>
      <c r="S25" s="213"/>
    </row>
    <row r="26" spans="1:19" x14ac:dyDescent="0.3">
      <c r="A26" s="217" t="s">
        <v>1188</v>
      </c>
      <c r="B26" s="131">
        <v>1</v>
      </c>
      <c r="C26" s="132">
        <v>-1.221E-2</v>
      </c>
      <c r="D26" s="132">
        <v>1.457E-2</v>
      </c>
      <c r="E26" s="133">
        <v>-0.84</v>
      </c>
      <c r="F26" s="134">
        <v>0.4037</v>
      </c>
      <c r="G26" s="132">
        <v>0.14763999999999999</v>
      </c>
      <c r="H26" s="132">
        <v>6.7732299999999999</v>
      </c>
      <c r="I26" s="213"/>
      <c r="J26" s="213"/>
      <c r="K26" s="213"/>
      <c r="L26" s="213"/>
      <c r="M26" s="213"/>
      <c r="N26" s="213"/>
      <c r="O26" s="213"/>
      <c r="P26" s="213"/>
      <c r="Q26" s="213"/>
      <c r="R26" s="213"/>
      <c r="S26" s="213"/>
    </row>
    <row r="27" spans="1:19" x14ac:dyDescent="0.3">
      <c r="A27" s="217" t="s">
        <v>246</v>
      </c>
      <c r="B27" s="131">
        <v>1</v>
      </c>
      <c r="C27" s="132">
        <v>0.23266000000000001</v>
      </c>
      <c r="D27" s="132">
        <v>2.401E-2</v>
      </c>
      <c r="E27" s="133">
        <v>9.69</v>
      </c>
      <c r="F27" s="134" t="s">
        <v>1193</v>
      </c>
      <c r="G27" s="132">
        <v>6.0609999999999997E-2</v>
      </c>
      <c r="H27" s="132">
        <v>16.499110000000002</v>
      </c>
      <c r="I27" s="213"/>
      <c r="J27" s="213"/>
      <c r="K27" s="213"/>
      <c r="L27" s="213"/>
      <c r="M27" s="213"/>
      <c r="N27" s="213"/>
      <c r="O27" s="213"/>
      <c r="P27" s="213"/>
      <c r="Q27" s="213"/>
      <c r="R27" s="213"/>
      <c r="S27" s="213"/>
    </row>
    <row r="28" spans="1:19" x14ac:dyDescent="0.3">
      <c r="A28" s="217" t="s">
        <v>586</v>
      </c>
      <c r="B28" s="131">
        <v>1</v>
      </c>
      <c r="C28" s="132">
        <v>-2.7830000000000001E-2</v>
      </c>
      <c r="D28" s="132">
        <v>8.5500000000000003E-3</v>
      </c>
      <c r="E28" s="133">
        <v>-3.25</v>
      </c>
      <c r="F28" s="134">
        <v>1.5E-3</v>
      </c>
      <c r="G28" s="132">
        <v>0.16211</v>
      </c>
      <c r="H28" s="132">
        <v>6.1685299999999996</v>
      </c>
      <c r="I28" s="213"/>
      <c r="J28" s="213"/>
      <c r="K28" s="213"/>
      <c r="L28" s="213"/>
      <c r="M28" s="213"/>
      <c r="N28" s="213"/>
      <c r="O28" s="213"/>
      <c r="P28" s="213"/>
      <c r="Q28" s="213"/>
      <c r="R28" s="213"/>
      <c r="S28" s="213"/>
    </row>
    <row r="29" spans="1:19" x14ac:dyDescent="0.3">
      <c r="A29" s="213"/>
      <c r="B29" s="213"/>
      <c r="C29" s="213"/>
      <c r="D29" s="213"/>
      <c r="E29" s="213"/>
      <c r="F29" s="213"/>
      <c r="G29" s="213"/>
      <c r="H29" s="213"/>
      <c r="I29" s="213"/>
      <c r="J29" s="213"/>
      <c r="K29" s="213"/>
      <c r="L29" s="213"/>
      <c r="M29" s="213"/>
      <c r="N29" s="213"/>
      <c r="O29" s="213"/>
      <c r="P29" s="213"/>
      <c r="Q29" s="213"/>
      <c r="R29" s="213"/>
      <c r="S29" s="213"/>
    </row>
    <row r="30" spans="1:19" x14ac:dyDescent="0.3">
      <c r="A30" s="475" t="s">
        <v>3772</v>
      </c>
      <c r="B30" s="475"/>
      <c r="C30" s="475"/>
      <c r="D30" s="475"/>
      <c r="E30" s="475"/>
      <c r="F30" s="475"/>
      <c r="G30" s="475"/>
      <c r="H30" s="475"/>
      <c r="I30" s="475"/>
      <c r="J30" s="213"/>
      <c r="K30" s="213"/>
      <c r="L30" s="213"/>
      <c r="M30" s="213"/>
      <c r="N30" s="213"/>
      <c r="O30" s="213"/>
      <c r="P30" s="213"/>
      <c r="Q30" s="213"/>
      <c r="R30" s="213"/>
      <c r="S30" s="213"/>
    </row>
    <row r="31" spans="1:19" x14ac:dyDescent="0.3">
      <c r="A31" s="487" t="s">
        <v>3773</v>
      </c>
      <c r="B31" s="487" t="s">
        <v>3774</v>
      </c>
      <c r="C31" s="488" t="s">
        <v>3775</v>
      </c>
      <c r="D31" s="475" t="s">
        <v>3776</v>
      </c>
      <c r="E31" s="475"/>
      <c r="F31" s="475"/>
      <c r="G31" s="475"/>
      <c r="H31" s="475"/>
      <c r="I31" s="475"/>
      <c r="J31" s="213"/>
      <c r="K31" s="213"/>
      <c r="L31" s="213"/>
      <c r="M31" s="213"/>
      <c r="N31" s="213"/>
      <c r="O31" s="213"/>
      <c r="P31" s="213"/>
      <c r="Q31" s="213"/>
      <c r="R31" s="213"/>
      <c r="S31" s="213"/>
    </row>
    <row r="32" spans="1:19" x14ac:dyDescent="0.3">
      <c r="A32" s="487"/>
      <c r="B32" s="487"/>
      <c r="C32" s="487"/>
      <c r="D32" s="215" t="s">
        <v>168</v>
      </c>
      <c r="E32" s="215" t="s">
        <v>587</v>
      </c>
      <c r="F32" s="215" t="s">
        <v>189</v>
      </c>
      <c r="G32" s="215" t="s">
        <v>1188</v>
      </c>
      <c r="H32" s="215" t="s">
        <v>246</v>
      </c>
      <c r="I32" s="215" t="s">
        <v>586</v>
      </c>
      <c r="J32" s="213"/>
      <c r="K32" s="213"/>
      <c r="L32" s="213"/>
      <c r="M32" s="213"/>
      <c r="N32" s="213"/>
      <c r="O32" s="213"/>
      <c r="P32" s="213"/>
      <c r="Q32" s="213"/>
      <c r="R32" s="213"/>
      <c r="S32" s="213"/>
    </row>
    <row r="33" spans="1:19" x14ac:dyDescent="0.3">
      <c r="A33" s="147">
        <v>1</v>
      </c>
      <c r="B33" s="132">
        <v>3.8786900000000002</v>
      </c>
      <c r="C33" s="132">
        <v>1</v>
      </c>
      <c r="D33" s="135">
        <v>7.827E-4</v>
      </c>
      <c r="E33" s="132">
        <v>4.5500000000000002E-3</v>
      </c>
      <c r="F33" s="132">
        <v>1.7049999999999999E-2</v>
      </c>
      <c r="G33" s="132">
        <v>7.77E-3</v>
      </c>
      <c r="H33" s="132">
        <v>3.5200000000000001E-3</v>
      </c>
      <c r="I33" s="132">
        <v>8.3899999999999999E-3</v>
      </c>
      <c r="J33" s="213"/>
      <c r="K33" s="213"/>
      <c r="L33" s="213"/>
      <c r="M33" s="213"/>
      <c r="N33" s="213"/>
      <c r="O33" s="213"/>
      <c r="P33" s="213"/>
      <c r="Q33" s="213"/>
      <c r="R33" s="213"/>
      <c r="S33" s="213"/>
    </row>
    <row r="34" spans="1:19" x14ac:dyDescent="0.3">
      <c r="A34" s="147">
        <v>2</v>
      </c>
      <c r="B34" s="132">
        <v>1.14263</v>
      </c>
      <c r="C34" s="132">
        <v>1.8424199999999999</v>
      </c>
      <c r="D34" s="132">
        <v>0.52881</v>
      </c>
      <c r="E34" s="132">
        <v>4.3899999999999998E-3</v>
      </c>
      <c r="F34" s="132">
        <v>1.357E-2</v>
      </c>
      <c r="G34" s="132">
        <v>4.1000000000000003E-3</v>
      </c>
      <c r="H34" s="132">
        <v>1.0399999999999999E-3</v>
      </c>
      <c r="I34" s="132">
        <v>9.6100000000000005E-3</v>
      </c>
      <c r="J34" s="213"/>
      <c r="K34" s="213"/>
      <c r="L34" s="213"/>
      <c r="M34" s="213"/>
      <c r="N34" s="213"/>
      <c r="O34" s="213"/>
      <c r="P34" s="213"/>
      <c r="Q34" s="213"/>
      <c r="R34" s="213"/>
      <c r="S34" s="213"/>
    </row>
    <row r="35" spans="1:19" x14ac:dyDescent="0.3">
      <c r="A35" s="147">
        <v>3</v>
      </c>
      <c r="B35" s="132">
        <v>0.51468000000000003</v>
      </c>
      <c r="C35" s="132">
        <v>2.7452100000000002</v>
      </c>
      <c r="D35" s="132">
        <v>0.16614999999999999</v>
      </c>
      <c r="E35" s="132">
        <v>6.7449999999999996E-2</v>
      </c>
      <c r="F35" s="132">
        <v>6.9919999999999996E-2</v>
      </c>
      <c r="G35" s="132">
        <v>3.4029999999999998E-2</v>
      </c>
      <c r="H35" s="132">
        <v>1.6990000000000002E-2</v>
      </c>
      <c r="I35" s="132">
        <v>5.0189999999999999E-2</v>
      </c>
      <c r="J35" s="213"/>
      <c r="K35" s="213"/>
      <c r="L35" s="213"/>
      <c r="M35" s="213"/>
      <c r="N35" s="213"/>
      <c r="O35" s="213"/>
      <c r="P35" s="213"/>
      <c r="Q35" s="213"/>
      <c r="R35" s="213"/>
      <c r="S35" s="213"/>
    </row>
    <row r="36" spans="1:19" x14ac:dyDescent="0.3">
      <c r="A36" s="147">
        <v>4</v>
      </c>
      <c r="B36" s="132">
        <v>0.32634000000000002</v>
      </c>
      <c r="C36" s="132">
        <v>3.4475199999999999</v>
      </c>
      <c r="D36" s="132">
        <v>0.20329</v>
      </c>
      <c r="E36" s="135">
        <v>3.7094999999999999E-4</v>
      </c>
      <c r="F36" s="132">
        <v>0.73836999999999997</v>
      </c>
      <c r="G36" s="132">
        <v>0.10356</v>
      </c>
      <c r="H36" s="132">
        <v>3.0500000000000002E-3</v>
      </c>
      <c r="I36" s="132">
        <v>1.031E-2</v>
      </c>
      <c r="J36" s="213"/>
      <c r="K36" s="213"/>
      <c r="L36" s="213"/>
      <c r="M36" s="213"/>
      <c r="N36" s="213"/>
      <c r="O36" s="213"/>
      <c r="P36" s="213"/>
      <c r="Q36" s="213"/>
      <c r="R36" s="213"/>
      <c r="S36" s="213"/>
    </row>
    <row r="37" spans="1:19" x14ac:dyDescent="0.3">
      <c r="A37" s="147">
        <v>5</v>
      </c>
      <c r="B37" s="132">
        <v>0.10213999999999999</v>
      </c>
      <c r="C37" s="132">
        <v>6.1624299999999996</v>
      </c>
      <c r="D37" s="132">
        <v>9.171E-2</v>
      </c>
      <c r="E37" s="132">
        <v>5.2470000000000003E-2</v>
      </c>
      <c r="F37" s="132">
        <v>0.12737000000000001</v>
      </c>
      <c r="G37" s="132">
        <v>0.47</v>
      </c>
      <c r="H37" s="132">
        <v>2.06E-2</v>
      </c>
      <c r="I37" s="132">
        <v>0.85065000000000002</v>
      </c>
      <c r="J37" s="213"/>
      <c r="K37" s="213"/>
      <c r="L37" s="213"/>
      <c r="M37" s="213"/>
      <c r="N37" s="213"/>
      <c r="O37" s="213"/>
      <c r="P37" s="213"/>
      <c r="Q37" s="213"/>
      <c r="R37" s="213"/>
      <c r="S37" s="213"/>
    </row>
    <row r="38" spans="1:19" x14ac:dyDescent="0.3">
      <c r="A38" s="147">
        <v>6</v>
      </c>
      <c r="B38" s="132">
        <v>3.5520000000000003E-2</v>
      </c>
      <c r="C38" s="132">
        <v>10.44964</v>
      </c>
      <c r="D38" s="132">
        <v>9.2599999999999991E-3</v>
      </c>
      <c r="E38" s="132">
        <v>0.87077000000000004</v>
      </c>
      <c r="F38" s="132">
        <v>3.372E-2</v>
      </c>
      <c r="G38" s="132">
        <v>0.38055</v>
      </c>
      <c r="H38" s="132">
        <v>0.95479999999999998</v>
      </c>
      <c r="I38" s="132">
        <v>7.0849999999999996E-2</v>
      </c>
      <c r="J38" s="213"/>
      <c r="K38" s="213"/>
      <c r="L38" s="213"/>
      <c r="M38" s="213"/>
      <c r="N38" s="213"/>
      <c r="O38" s="213"/>
      <c r="P38" s="213"/>
      <c r="Q38" s="213"/>
      <c r="R38" s="213"/>
      <c r="S38" s="213"/>
    </row>
    <row r="39" spans="1:19" x14ac:dyDescent="0.3">
      <c r="A39" s="213"/>
      <c r="B39" s="213"/>
      <c r="C39" s="213"/>
      <c r="D39" s="213"/>
      <c r="E39" s="213"/>
      <c r="F39" s="213"/>
      <c r="G39" s="213"/>
      <c r="H39" s="213"/>
      <c r="I39" s="213"/>
      <c r="J39" s="213"/>
      <c r="K39" s="213"/>
      <c r="L39" s="213"/>
      <c r="M39" s="213"/>
      <c r="N39" s="213"/>
      <c r="O39" s="213"/>
      <c r="P39" s="213"/>
      <c r="Q39" s="213"/>
      <c r="R39" s="213"/>
      <c r="S39" s="213"/>
    </row>
    <row r="40" spans="1:19" x14ac:dyDescent="0.3">
      <c r="A40" s="485" t="s">
        <v>4234</v>
      </c>
      <c r="B40" s="483"/>
      <c r="C40" s="483"/>
      <c r="D40" s="483"/>
      <c r="E40" s="483"/>
      <c r="F40" s="483"/>
      <c r="G40" s="483"/>
      <c r="H40" s="483"/>
      <c r="I40" s="483"/>
      <c r="J40" s="483"/>
      <c r="K40" s="483"/>
      <c r="L40" s="483"/>
      <c r="M40" s="483"/>
      <c r="N40" s="483"/>
      <c r="O40" s="483"/>
      <c r="P40" s="483"/>
      <c r="Q40" s="483"/>
      <c r="R40" s="483"/>
      <c r="S40" s="483"/>
    </row>
    <row r="41" spans="1:19" x14ac:dyDescent="0.3">
      <c r="A41" s="213"/>
      <c r="B41" s="213"/>
      <c r="C41" s="213"/>
      <c r="D41" s="213"/>
      <c r="E41" s="213"/>
      <c r="F41" s="213"/>
      <c r="G41" s="213"/>
      <c r="H41" s="213"/>
      <c r="I41" s="213"/>
      <c r="J41" s="213"/>
      <c r="K41" s="213"/>
      <c r="L41" s="213"/>
      <c r="M41" s="213"/>
      <c r="N41" s="213"/>
      <c r="O41" s="213"/>
      <c r="P41" s="213"/>
      <c r="Q41" s="213"/>
      <c r="R41" s="213"/>
      <c r="S41" s="213"/>
    </row>
    <row r="42" spans="1:19" x14ac:dyDescent="0.3">
      <c r="A42" s="486" t="s">
        <v>3764</v>
      </c>
      <c r="B42" s="483"/>
      <c r="C42" s="483"/>
      <c r="D42" s="483"/>
      <c r="E42" s="483"/>
      <c r="F42" s="483"/>
      <c r="G42" s="483"/>
      <c r="H42" s="483"/>
      <c r="I42" s="483"/>
      <c r="J42" s="483"/>
      <c r="K42" s="483"/>
      <c r="L42" s="483"/>
      <c r="M42" s="483"/>
      <c r="N42" s="483"/>
      <c r="O42" s="483"/>
      <c r="P42" s="483"/>
      <c r="Q42" s="483"/>
      <c r="R42" s="483"/>
      <c r="S42" s="483"/>
    </row>
    <row r="43" spans="1:19" x14ac:dyDescent="0.3">
      <c r="A43" s="486" t="s">
        <v>3765</v>
      </c>
      <c r="B43" s="483"/>
      <c r="C43" s="483"/>
      <c r="D43" s="483"/>
      <c r="E43" s="483"/>
      <c r="F43" s="483"/>
      <c r="G43" s="483"/>
      <c r="H43" s="483"/>
      <c r="I43" s="483"/>
      <c r="J43" s="483"/>
      <c r="K43" s="483"/>
      <c r="L43" s="483"/>
      <c r="M43" s="483"/>
      <c r="N43" s="483"/>
      <c r="O43" s="483"/>
      <c r="P43" s="483"/>
      <c r="Q43" s="483"/>
      <c r="R43" s="483"/>
      <c r="S43" s="483"/>
    </row>
    <row r="44" spans="1:19" x14ac:dyDescent="0.3">
      <c r="A44" s="486" t="s">
        <v>3766</v>
      </c>
      <c r="B44" s="483"/>
      <c r="C44" s="483"/>
      <c r="D44" s="483"/>
      <c r="E44" s="483"/>
      <c r="F44" s="483"/>
      <c r="G44" s="483"/>
      <c r="H44" s="483"/>
      <c r="I44" s="483"/>
      <c r="J44" s="483"/>
      <c r="K44" s="483"/>
      <c r="L44" s="483"/>
      <c r="M44" s="483"/>
      <c r="N44" s="483"/>
      <c r="O44" s="483"/>
      <c r="P44" s="483"/>
      <c r="Q44" s="483"/>
      <c r="R44" s="483"/>
      <c r="S44" s="483"/>
    </row>
    <row r="45" spans="1:19" x14ac:dyDescent="0.3">
      <c r="A45" s="213"/>
      <c r="B45" s="213"/>
      <c r="C45" s="213"/>
      <c r="D45" s="213"/>
      <c r="E45" s="213"/>
      <c r="F45" s="213"/>
      <c r="G45" s="213"/>
      <c r="H45" s="213"/>
      <c r="I45" s="213"/>
      <c r="J45" s="213"/>
      <c r="K45" s="213"/>
      <c r="L45" s="213"/>
      <c r="M45" s="213"/>
      <c r="N45" s="213"/>
      <c r="O45" s="213"/>
      <c r="P45" s="213"/>
      <c r="Q45" s="213"/>
      <c r="R45" s="213"/>
      <c r="S45" s="213"/>
    </row>
    <row r="46" spans="1:19" x14ac:dyDescent="0.3">
      <c r="A46" s="475" t="s">
        <v>3777</v>
      </c>
      <c r="B46" s="475"/>
      <c r="C46" s="475"/>
      <c r="D46" s="213"/>
      <c r="E46" s="213"/>
      <c r="F46" s="213"/>
      <c r="G46" s="213"/>
      <c r="H46" s="213"/>
      <c r="I46" s="213"/>
      <c r="J46" s="213"/>
      <c r="K46" s="213"/>
      <c r="L46" s="213"/>
      <c r="M46" s="213"/>
      <c r="N46" s="213"/>
      <c r="O46" s="213"/>
      <c r="P46" s="213"/>
      <c r="Q46" s="213"/>
      <c r="R46" s="213"/>
      <c r="S46" s="213"/>
    </row>
    <row r="47" spans="1:19" x14ac:dyDescent="0.3">
      <c r="A47" s="215" t="s">
        <v>3712</v>
      </c>
      <c r="B47" s="215" t="s">
        <v>3778</v>
      </c>
      <c r="C47" s="215" t="s">
        <v>3779</v>
      </c>
      <c r="D47" s="213"/>
      <c r="E47" s="213"/>
      <c r="F47" s="213"/>
      <c r="G47" s="213"/>
      <c r="H47" s="213"/>
      <c r="I47" s="213"/>
      <c r="J47" s="213"/>
      <c r="K47" s="213"/>
      <c r="L47" s="213"/>
      <c r="M47" s="213"/>
      <c r="N47" s="213"/>
      <c r="O47" s="213"/>
      <c r="P47" s="213"/>
      <c r="Q47" s="213"/>
      <c r="R47" s="213"/>
      <c r="S47" s="213"/>
    </row>
    <row r="48" spans="1:19" x14ac:dyDescent="0.3">
      <c r="A48" s="136">
        <v>27</v>
      </c>
      <c r="B48" s="133">
        <v>35.07</v>
      </c>
      <c r="C48" s="134">
        <v>0.1371</v>
      </c>
      <c r="D48" s="213"/>
      <c r="E48" s="213"/>
      <c r="F48" s="213"/>
      <c r="G48" s="213"/>
      <c r="H48" s="213"/>
      <c r="I48" s="213"/>
      <c r="J48" s="213"/>
      <c r="K48" s="213"/>
      <c r="L48" s="213"/>
      <c r="M48" s="213"/>
      <c r="N48" s="213"/>
      <c r="O48" s="213"/>
      <c r="P48" s="213"/>
      <c r="Q48" s="213"/>
      <c r="R48" s="213"/>
      <c r="S48" s="213"/>
    </row>
    <row r="49" spans="1:19" x14ac:dyDescent="0.3">
      <c r="A49" s="213"/>
      <c r="B49" s="213"/>
      <c r="C49" s="213"/>
      <c r="D49" s="213"/>
      <c r="E49" s="213"/>
      <c r="F49" s="213"/>
      <c r="G49" s="213"/>
      <c r="H49" s="213"/>
      <c r="I49" s="213"/>
      <c r="J49" s="213"/>
      <c r="K49" s="213"/>
      <c r="L49" s="213"/>
      <c r="M49" s="213"/>
      <c r="N49" s="213"/>
      <c r="O49" s="213"/>
      <c r="P49" s="213"/>
      <c r="Q49" s="213"/>
      <c r="R49" s="213"/>
      <c r="S49" s="213"/>
    </row>
    <row r="50" spans="1:19" x14ac:dyDescent="0.3">
      <c r="A50" s="217" t="s">
        <v>3780</v>
      </c>
      <c r="B50" s="137">
        <v>1.63</v>
      </c>
      <c r="C50" s="213"/>
      <c r="D50" s="213"/>
      <c r="E50" s="213"/>
      <c r="F50" s="213"/>
      <c r="G50" s="213"/>
      <c r="H50" s="213"/>
      <c r="I50" s="213"/>
      <c r="J50" s="213"/>
      <c r="K50" s="213"/>
      <c r="L50" s="213"/>
      <c r="M50" s="213"/>
      <c r="N50" s="213"/>
      <c r="O50" s="213"/>
      <c r="P50" s="213"/>
      <c r="Q50" s="213"/>
      <c r="R50" s="213"/>
      <c r="S50" s="213"/>
    </row>
    <row r="51" spans="1:19" x14ac:dyDescent="0.3">
      <c r="A51" s="217" t="s">
        <v>3781</v>
      </c>
      <c r="B51" s="137">
        <v>137</v>
      </c>
      <c r="C51" s="213"/>
      <c r="D51" s="213"/>
      <c r="E51" s="213"/>
      <c r="F51" s="213"/>
      <c r="G51" s="213"/>
      <c r="H51" s="213"/>
      <c r="I51" s="213"/>
      <c r="J51" s="213"/>
      <c r="K51" s="213"/>
      <c r="L51" s="213"/>
      <c r="M51" s="213"/>
      <c r="N51" s="213"/>
      <c r="O51" s="213"/>
      <c r="P51" s="213"/>
      <c r="Q51" s="213"/>
      <c r="R51" s="213"/>
      <c r="S51" s="213"/>
    </row>
    <row r="52" spans="1:19" x14ac:dyDescent="0.3">
      <c r="A52" s="217" t="s">
        <v>3782</v>
      </c>
      <c r="B52" s="137">
        <v>0.18</v>
      </c>
      <c r="C52" s="213"/>
      <c r="D52" s="213"/>
      <c r="E52" s="213"/>
      <c r="F52" s="213"/>
      <c r="G52" s="213"/>
      <c r="H52" s="213"/>
      <c r="I52" s="213"/>
      <c r="J52" s="213"/>
      <c r="K52" s="213"/>
      <c r="L52" s="213"/>
      <c r="M52" s="213"/>
      <c r="N52" s="213"/>
      <c r="O52" s="213"/>
      <c r="P52" s="213"/>
      <c r="Q52" s="213"/>
      <c r="R52" s="213"/>
      <c r="S52" s="213"/>
    </row>
    <row r="53" spans="1:19" x14ac:dyDescent="0.3">
      <c r="A53" s="213"/>
      <c r="B53" s="213"/>
      <c r="C53" s="213"/>
      <c r="D53" s="213"/>
      <c r="E53" s="213"/>
      <c r="F53" s="213"/>
      <c r="G53" s="213"/>
      <c r="H53" s="213"/>
      <c r="I53" s="213"/>
      <c r="J53" s="213"/>
      <c r="K53" s="213"/>
      <c r="L53" s="213"/>
      <c r="M53" s="213"/>
      <c r="N53" s="213"/>
      <c r="O53" s="213"/>
      <c r="P53" s="213"/>
      <c r="Q53" s="213"/>
      <c r="R53" s="213"/>
      <c r="S53" s="213"/>
    </row>
    <row r="54" spans="1:19" x14ac:dyDescent="0.3">
      <c r="A54" s="485" t="s">
        <v>4234</v>
      </c>
      <c r="B54" s="483"/>
      <c r="C54" s="483"/>
      <c r="D54" s="483"/>
      <c r="E54" s="483"/>
      <c r="F54" s="483"/>
      <c r="G54" s="483"/>
      <c r="H54" s="483"/>
      <c r="I54" s="483"/>
      <c r="J54" s="483"/>
      <c r="K54" s="483"/>
      <c r="L54" s="483"/>
      <c r="M54" s="483"/>
      <c r="N54" s="483"/>
      <c r="O54" s="483"/>
      <c r="P54" s="483"/>
      <c r="Q54" s="483"/>
      <c r="R54" s="483"/>
      <c r="S54" s="483"/>
    </row>
    <row r="55" spans="1:19" x14ac:dyDescent="0.3">
      <c r="A55" s="213"/>
      <c r="B55" s="213"/>
      <c r="C55" s="213"/>
      <c r="D55" s="213"/>
      <c r="E55" s="213"/>
      <c r="F55" s="213"/>
      <c r="G55" s="213"/>
      <c r="H55" s="213"/>
      <c r="I55" s="213"/>
      <c r="J55" s="213"/>
      <c r="K55" s="213"/>
      <c r="L55" s="213"/>
      <c r="M55" s="213"/>
      <c r="N55" s="213"/>
      <c r="O55" s="213"/>
      <c r="P55" s="213"/>
      <c r="Q55" s="213"/>
      <c r="R55" s="213"/>
      <c r="S55" s="213"/>
    </row>
    <row r="56" spans="1:19" x14ac:dyDescent="0.3">
      <c r="A56" s="486" t="s">
        <v>3764</v>
      </c>
      <c r="B56" s="483"/>
      <c r="C56" s="483"/>
      <c r="D56" s="483"/>
      <c r="E56" s="483"/>
      <c r="F56" s="483"/>
      <c r="G56" s="483"/>
      <c r="H56" s="483"/>
      <c r="I56" s="483"/>
      <c r="J56" s="483"/>
      <c r="K56" s="483"/>
      <c r="L56" s="483"/>
      <c r="M56" s="483"/>
      <c r="N56" s="483"/>
      <c r="O56" s="483"/>
      <c r="P56" s="483"/>
      <c r="Q56" s="483"/>
      <c r="R56" s="483"/>
      <c r="S56" s="483"/>
    </row>
    <row r="57" spans="1:19" x14ac:dyDescent="0.3">
      <c r="A57" s="486" t="s">
        <v>3765</v>
      </c>
      <c r="B57" s="483"/>
      <c r="C57" s="483"/>
      <c r="D57" s="483"/>
      <c r="E57" s="483"/>
      <c r="F57" s="483"/>
      <c r="G57" s="483"/>
      <c r="H57" s="483"/>
      <c r="I57" s="483"/>
      <c r="J57" s="483"/>
      <c r="K57" s="483"/>
      <c r="L57" s="483"/>
      <c r="M57" s="483"/>
      <c r="N57" s="483"/>
      <c r="O57" s="483"/>
      <c r="P57" s="483"/>
      <c r="Q57" s="483"/>
      <c r="R57" s="483"/>
      <c r="S57" s="483"/>
    </row>
    <row r="58" spans="1:19" x14ac:dyDescent="0.3">
      <c r="A58" s="486" t="s">
        <v>3766</v>
      </c>
      <c r="B58" s="483"/>
      <c r="C58" s="483"/>
      <c r="D58" s="483"/>
      <c r="E58" s="483"/>
      <c r="F58" s="483"/>
      <c r="G58" s="483"/>
      <c r="H58" s="483"/>
      <c r="I58" s="483"/>
      <c r="J58" s="483"/>
      <c r="K58" s="483"/>
      <c r="L58" s="483"/>
      <c r="M58" s="483"/>
      <c r="N58" s="483"/>
      <c r="O58" s="483"/>
      <c r="P58" s="483"/>
      <c r="Q58" s="483"/>
      <c r="R58" s="483"/>
      <c r="S58" s="483"/>
    </row>
    <row r="59" spans="1:19" x14ac:dyDescent="0.3">
      <c r="A59" s="213"/>
      <c r="B59" s="213"/>
      <c r="C59" s="213"/>
      <c r="D59" s="213"/>
      <c r="E59" s="213"/>
      <c r="F59" s="213"/>
      <c r="G59" s="213"/>
      <c r="H59" s="213"/>
      <c r="I59" s="213"/>
      <c r="J59" s="213"/>
      <c r="K59" s="213"/>
      <c r="L59" s="213"/>
      <c r="M59" s="213"/>
      <c r="N59" s="213"/>
      <c r="O59" s="213"/>
      <c r="P59" s="213"/>
      <c r="Q59" s="213"/>
      <c r="R59" s="213"/>
      <c r="S59" s="213"/>
    </row>
    <row r="60" spans="1:19" x14ac:dyDescent="0.3">
      <c r="A60" s="475" t="s">
        <v>3783</v>
      </c>
      <c r="B60" s="475"/>
      <c r="C60" s="475"/>
      <c r="D60" s="475"/>
      <c r="E60" s="475"/>
      <c r="F60" s="475"/>
      <c r="G60" s="475"/>
      <c r="H60" s="475"/>
      <c r="I60" s="475"/>
      <c r="J60" s="475"/>
      <c r="K60" s="475"/>
      <c r="L60" s="475"/>
      <c r="M60" s="475"/>
      <c r="N60" s="475"/>
      <c r="O60" s="475"/>
      <c r="P60" s="475"/>
      <c r="Q60" s="475"/>
      <c r="R60" s="475"/>
      <c r="S60" s="475"/>
    </row>
    <row r="61" spans="1:19" x14ac:dyDescent="0.3">
      <c r="A61" s="487" t="s">
        <v>3784</v>
      </c>
      <c r="B61" s="488" t="s">
        <v>3785</v>
      </c>
      <c r="C61" s="488" t="s">
        <v>3786</v>
      </c>
      <c r="D61" s="488" t="s">
        <v>3787</v>
      </c>
      <c r="E61" s="487" t="s">
        <v>3788</v>
      </c>
      <c r="F61" s="488" t="s">
        <v>3789</v>
      </c>
      <c r="G61" s="488" t="s">
        <v>3790</v>
      </c>
      <c r="H61" s="487" t="s">
        <v>4235</v>
      </c>
      <c r="I61" s="487" t="s">
        <v>4236</v>
      </c>
      <c r="J61" s="488" t="s">
        <v>3791</v>
      </c>
      <c r="K61" s="488" t="s">
        <v>3792</v>
      </c>
      <c r="L61" s="487" t="s">
        <v>4237</v>
      </c>
      <c r="M61" s="475" t="s">
        <v>4238</v>
      </c>
      <c r="N61" s="475"/>
      <c r="O61" s="475"/>
      <c r="P61" s="475"/>
      <c r="Q61" s="475"/>
      <c r="R61" s="475"/>
      <c r="S61" s="475"/>
    </row>
    <row r="62" spans="1:19" x14ac:dyDescent="0.3">
      <c r="A62" s="487"/>
      <c r="B62" s="487"/>
      <c r="C62" s="487"/>
      <c r="D62" s="487"/>
      <c r="E62" s="487"/>
      <c r="F62" s="487"/>
      <c r="G62" s="487"/>
      <c r="H62" s="487"/>
      <c r="I62" s="487"/>
      <c r="J62" s="487"/>
      <c r="K62" s="487"/>
      <c r="L62" s="487"/>
      <c r="M62" s="215" t="s">
        <v>596</v>
      </c>
      <c r="N62" s="215" t="s">
        <v>168</v>
      </c>
      <c r="O62" s="215" t="s">
        <v>587</v>
      </c>
      <c r="P62" s="215" t="s">
        <v>189</v>
      </c>
      <c r="Q62" s="215" t="s">
        <v>1188</v>
      </c>
      <c r="R62" s="215" t="s">
        <v>246</v>
      </c>
      <c r="S62" s="215" t="s">
        <v>586</v>
      </c>
    </row>
    <row r="63" spans="1:19" x14ac:dyDescent="0.3">
      <c r="A63" s="148">
        <v>1</v>
      </c>
      <c r="B63" s="157">
        <v>7.8100000000000003E-2</v>
      </c>
      <c r="C63" s="150">
        <v>7.2900000000000006E-2</v>
      </c>
      <c r="D63" s="151">
        <v>2.3749999999999999E-3</v>
      </c>
      <c r="E63" s="151">
        <v>5.1720000000000004E-3</v>
      </c>
      <c r="F63" s="152">
        <v>8.5299999999999994E-3</v>
      </c>
      <c r="G63" s="153">
        <v>0.60599999999999998</v>
      </c>
      <c r="H63" s="154">
        <v>4.0000000000000001E-3</v>
      </c>
      <c r="I63" s="150">
        <v>0.60499999999999998</v>
      </c>
      <c r="J63" s="155">
        <v>7.1999999999999995E-2</v>
      </c>
      <c r="K63" s="155">
        <v>1.1151</v>
      </c>
      <c r="L63" s="155">
        <v>0.16850000000000001</v>
      </c>
      <c r="M63" s="155">
        <v>1.6000000000000001E-3</v>
      </c>
      <c r="N63" s="155">
        <v>-2.5899999999999999E-2</v>
      </c>
      <c r="O63" s="155">
        <v>-9.4600000000000004E-2</v>
      </c>
      <c r="P63" s="155">
        <v>6.8199999999999997E-2</v>
      </c>
      <c r="Q63" s="155">
        <v>-8.3099999999999993E-2</v>
      </c>
      <c r="R63" s="155">
        <v>9.1899999999999996E-2</v>
      </c>
      <c r="S63" s="155">
        <v>4.3700000000000003E-2</v>
      </c>
    </row>
    <row r="64" spans="1:19" x14ac:dyDescent="0.3">
      <c r="A64" s="148">
        <v>2</v>
      </c>
      <c r="B64" s="157">
        <v>8.7400000000000005E-2</v>
      </c>
      <c r="C64" s="150">
        <v>7.9100000000000004E-2</v>
      </c>
      <c r="D64" s="151">
        <v>2.251E-3</v>
      </c>
      <c r="E64" s="151">
        <v>8.3149999999999995E-3</v>
      </c>
      <c r="F64" s="152">
        <v>8.5599999999999999E-3</v>
      </c>
      <c r="G64" s="153">
        <v>0.97099999999999997</v>
      </c>
      <c r="H64" s="154">
        <v>8.9999999999999993E-3</v>
      </c>
      <c r="I64" s="150">
        <v>0.97089999999999999</v>
      </c>
      <c r="J64" s="155">
        <v>6.4699999999999994E-2</v>
      </c>
      <c r="K64" s="155">
        <v>1.0724</v>
      </c>
      <c r="L64" s="155">
        <v>0.25530000000000003</v>
      </c>
      <c r="M64" s="155">
        <v>5.2699999999999997E-2</v>
      </c>
      <c r="N64" s="155">
        <v>-8.8599999999999998E-2</v>
      </c>
      <c r="O64" s="155">
        <v>-1.2699999999999999E-2</v>
      </c>
      <c r="P64" s="155">
        <v>0.14879999999999999</v>
      </c>
      <c r="Q64" s="155">
        <v>-3.0599999999999999E-2</v>
      </c>
      <c r="R64" s="155">
        <v>2.4E-2</v>
      </c>
      <c r="S64" s="155">
        <v>-4.7999999999999996E-3</v>
      </c>
    </row>
    <row r="65" spans="1:19" x14ac:dyDescent="0.3">
      <c r="A65" s="148">
        <v>3</v>
      </c>
      <c r="B65" s="157">
        <v>8.8499999999999995E-2</v>
      </c>
      <c r="C65" s="150">
        <v>7.7899999999999997E-2</v>
      </c>
      <c r="D65" s="151">
        <v>2.4090000000000001E-3</v>
      </c>
      <c r="E65" s="150">
        <v>1.06E-2</v>
      </c>
      <c r="F65" s="152">
        <v>8.5199999999999998E-3</v>
      </c>
      <c r="G65" s="153">
        <v>1.2490000000000001</v>
      </c>
      <c r="H65" s="154">
        <v>1.7999999999999999E-2</v>
      </c>
      <c r="I65" s="150">
        <v>1.2522</v>
      </c>
      <c r="J65" s="155">
        <v>7.4099999999999999E-2</v>
      </c>
      <c r="K65" s="155">
        <v>1.0475000000000001</v>
      </c>
      <c r="L65" s="155">
        <v>0.35410000000000003</v>
      </c>
      <c r="M65" s="155">
        <v>5.0299999999999997E-2</v>
      </c>
      <c r="N65" s="155">
        <v>-0.1231</v>
      </c>
      <c r="O65" s="155">
        <v>-0.19700000000000001</v>
      </c>
      <c r="P65" s="155">
        <v>0.1739</v>
      </c>
      <c r="Q65" s="155">
        <v>-0.12280000000000001</v>
      </c>
      <c r="R65" s="155">
        <v>0.2167</v>
      </c>
      <c r="S65" s="155">
        <v>-4.4999999999999998E-2</v>
      </c>
    </row>
    <row r="66" spans="1:19" x14ac:dyDescent="0.3">
      <c r="A66" s="148">
        <v>4</v>
      </c>
      <c r="B66" s="157">
        <v>5.4300000000000001E-2</v>
      </c>
      <c r="C66" s="150">
        <v>5.2699999999999997E-2</v>
      </c>
      <c r="D66" s="151">
        <v>1.2960000000000001E-3</v>
      </c>
      <c r="E66" s="151">
        <v>1.653E-3</v>
      </c>
      <c r="F66" s="152">
        <v>8.7600000000000004E-3</v>
      </c>
      <c r="G66" s="153">
        <v>0.189</v>
      </c>
      <c r="H66" s="154">
        <v>0</v>
      </c>
      <c r="I66" s="150">
        <v>0.18809999999999999</v>
      </c>
      <c r="J66" s="155">
        <v>2.1399999999999999E-2</v>
      </c>
      <c r="K66" s="155">
        <v>1.0766</v>
      </c>
      <c r="L66" s="155">
        <v>2.7799999999999998E-2</v>
      </c>
      <c r="M66" s="155">
        <v>-1.0200000000000001E-2</v>
      </c>
      <c r="N66" s="155">
        <v>7.6E-3</v>
      </c>
      <c r="O66" s="155">
        <v>-2.7000000000000001E-3</v>
      </c>
      <c r="P66" s="155">
        <v>-5.4000000000000003E-3</v>
      </c>
      <c r="Q66" s="155">
        <v>-8.8000000000000005E-3</v>
      </c>
      <c r="R66" s="155">
        <v>1.0699999999999999E-2</v>
      </c>
      <c r="S66" s="155">
        <v>2.7000000000000001E-3</v>
      </c>
    </row>
    <row r="67" spans="1:19" x14ac:dyDescent="0.3">
      <c r="A67" s="148">
        <v>5</v>
      </c>
      <c r="B67" s="157">
        <v>5.9799999999999999E-2</v>
      </c>
      <c r="C67" s="150">
        <v>6.2799999999999995E-2</v>
      </c>
      <c r="D67" s="151">
        <v>1.761E-3</v>
      </c>
      <c r="E67" s="151">
        <v>-3.0869999999999999E-3</v>
      </c>
      <c r="F67" s="152">
        <v>8.6800000000000002E-3</v>
      </c>
      <c r="G67" s="153">
        <v>-0.35599999999999998</v>
      </c>
      <c r="H67" s="154">
        <v>1E-3</v>
      </c>
      <c r="I67" s="150">
        <v>-0.35460000000000003</v>
      </c>
      <c r="J67" s="155">
        <v>3.95E-2</v>
      </c>
      <c r="K67" s="155">
        <v>1.0914999999999999</v>
      </c>
      <c r="L67" s="155">
        <v>-7.1999999999999995E-2</v>
      </c>
      <c r="M67" s="155">
        <v>6.1999999999999998E-3</v>
      </c>
      <c r="N67" s="155">
        <v>-1.9E-3</v>
      </c>
      <c r="O67" s="155">
        <v>7.7999999999999996E-3</v>
      </c>
      <c r="P67" s="155">
        <v>-2.7000000000000001E-3</v>
      </c>
      <c r="Q67" s="155">
        <v>4.5199999999999997E-2</v>
      </c>
      <c r="R67" s="155">
        <v>-2.52E-2</v>
      </c>
      <c r="S67" s="155">
        <v>-3.0099999999999998E-2</v>
      </c>
    </row>
    <row r="68" spans="1:19" x14ac:dyDescent="0.3">
      <c r="A68" s="148">
        <v>6</v>
      </c>
      <c r="B68" s="157">
        <v>6.0299999999999999E-2</v>
      </c>
      <c r="C68" s="150">
        <v>5.7700000000000001E-2</v>
      </c>
      <c r="D68" s="151">
        <v>1.3159999999999999E-3</v>
      </c>
      <c r="E68" s="151">
        <v>2.5279999999999999E-3</v>
      </c>
      <c r="F68" s="152">
        <v>8.7500000000000008E-3</v>
      </c>
      <c r="G68" s="153">
        <v>0.28899999999999998</v>
      </c>
      <c r="H68" s="154">
        <v>0</v>
      </c>
      <c r="I68" s="150">
        <v>0.2878</v>
      </c>
      <c r="J68" s="155">
        <v>2.2100000000000002E-2</v>
      </c>
      <c r="K68" s="155">
        <v>1.0746</v>
      </c>
      <c r="L68" s="155">
        <v>4.3299999999999998E-2</v>
      </c>
      <c r="M68" s="155">
        <v>1.78E-2</v>
      </c>
      <c r="N68" s="155">
        <v>-2.1899999999999999E-2</v>
      </c>
      <c r="O68" s="155">
        <v>7.7000000000000002E-3</v>
      </c>
      <c r="P68" s="155">
        <v>1.6799999999999999E-2</v>
      </c>
      <c r="Q68" s="155">
        <v>-5.0000000000000001E-4</v>
      </c>
      <c r="R68" s="155">
        <v>-1E-3</v>
      </c>
      <c r="S68" s="155">
        <v>-8.6E-3</v>
      </c>
    </row>
    <row r="69" spans="1:19" x14ac:dyDescent="0.3">
      <c r="A69" s="148">
        <v>7</v>
      </c>
      <c r="B69" s="157">
        <v>3.9699999999999999E-2</v>
      </c>
      <c r="C69" s="150">
        <v>4.4600000000000001E-2</v>
      </c>
      <c r="D69" s="151">
        <v>1.1429999999999999E-3</v>
      </c>
      <c r="E69" s="151">
        <v>-4.9659999999999999E-3</v>
      </c>
      <c r="F69" s="152">
        <v>8.7799999999999996E-3</v>
      </c>
      <c r="G69" s="153">
        <v>-0.56599999999999995</v>
      </c>
      <c r="H69" s="154">
        <v>1E-3</v>
      </c>
      <c r="I69" s="150">
        <v>-0.56420000000000003</v>
      </c>
      <c r="J69" s="155">
        <v>1.67E-2</v>
      </c>
      <c r="K69" s="155">
        <v>1.0550999999999999</v>
      </c>
      <c r="L69" s="155">
        <v>-7.3499999999999996E-2</v>
      </c>
      <c r="M69" s="155">
        <v>-2.8199999999999999E-2</v>
      </c>
      <c r="N69" s="155">
        <v>3.3500000000000002E-2</v>
      </c>
      <c r="O69" s="155">
        <v>-1.38E-2</v>
      </c>
      <c r="P69" s="155">
        <v>-1.83E-2</v>
      </c>
      <c r="Q69" s="155">
        <v>-2.98E-2</v>
      </c>
      <c r="R69" s="155">
        <v>6.1999999999999998E-3</v>
      </c>
      <c r="S69" s="155">
        <v>4.9099999999999998E-2</v>
      </c>
    </row>
    <row r="70" spans="1:19" x14ac:dyDescent="0.3">
      <c r="A70" s="148">
        <v>8</v>
      </c>
      <c r="B70" s="157">
        <v>4.8099999999999997E-2</v>
      </c>
      <c r="C70" s="150">
        <v>5.0700000000000002E-2</v>
      </c>
      <c r="D70" s="151">
        <v>1.9120000000000001E-3</v>
      </c>
      <c r="E70" s="151">
        <v>-2.5409999999999999E-3</v>
      </c>
      <c r="F70" s="152">
        <v>8.6400000000000001E-3</v>
      </c>
      <c r="G70" s="153">
        <v>-0.29399999999999998</v>
      </c>
      <c r="H70" s="154">
        <v>1E-3</v>
      </c>
      <c r="I70" s="150">
        <v>-0.29299999999999998</v>
      </c>
      <c r="J70" s="155">
        <v>4.6600000000000003E-2</v>
      </c>
      <c r="K70" s="155">
        <v>1.1020000000000001</v>
      </c>
      <c r="L70" s="155">
        <v>-6.4799999999999996E-2</v>
      </c>
      <c r="M70" s="155">
        <v>-1.12E-2</v>
      </c>
      <c r="N70" s="155">
        <v>2.3800000000000002E-2</v>
      </c>
      <c r="O70" s="155">
        <v>1.66E-2</v>
      </c>
      <c r="P70" s="155">
        <v>-5.5999999999999999E-3</v>
      </c>
      <c r="Q70" s="155">
        <v>-2.0299999999999999E-2</v>
      </c>
      <c r="R70" s="155">
        <v>-2.4E-2</v>
      </c>
      <c r="S70" s="155">
        <v>4.9200000000000001E-2</v>
      </c>
    </row>
    <row r="71" spans="1:19" x14ac:dyDescent="0.3">
      <c r="A71" s="148">
        <v>9</v>
      </c>
      <c r="B71" s="157">
        <v>3.2800000000000003E-2</v>
      </c>
      <c r="C71" s="150">
        <v>3.7499999999999999E-2</v>
      </c>
      <c r="D71" s="151">
        <v>1.65E-3</v>
      </c>
      <c r="E71" s="151">
        <v>-4.712E-3</v>
      </c>
      <c r="F71" s="152">
        <v>8.6999999999999994E-3</v>
      </c>
      <c r="G71" s="153">
        <v>-0.54200000000000004</v>
      </c>
      <c r="H71" s="154">
        <v>2E-3</v>
      </c>
      <c r="I71" s="150">
        <v>-0.54020000000000001</v>
      </c>
      <c r="J71" s="155">
        <v>3.4700000000000002E-2</v>
      </c>
      <c r="K71" s="155">
        <v>1.0764</v>
      </c>
      <c r="L71" s="155">
        <v>-0.10249999999999999</v>
      </c>
      <c r="M71" s="155">
        <v>1.6199999999999999E-2</v>
      </c>
      <c r="N71" s="155">
        <v>-6.8999999999999999E-3</v>
      </c>
      <c r="O71" s="155">
        <v>3.2599999999999997E-2</v>
      </c>
      <c r="P71" s="155">
        <v>-1.46E-2</v>
      </c>
      <c r="Q71" s="155">
        <v>-3.32E-2</v>
      </c>
      <c r="R71" s="155">
        <v>-3.2300000000000002E-2</v>
      </c>
      <c r="S71" s="155">
        <v>7.0699999999999999E-2</v>
      </c>
    </row>
    <row r="72" spans="1:19" x14ac:dyDescent="0.3">
      <c r="A72" s="148">
        <v>10</v>
      </c>
      <c r="B72" s="157">
        <v>2.1299999999999999E-2</v>
      </c>
      <c r="C72" s="150">
        <v>2.3800000000000002E-2</v>
      </c>
      <c r="D72" s="151">
        <v>1.8469999999999999E-3</v>
      </c>
      <c r="E72" s="151">
        <v>-2.5089999999999999E-3</v>
      </c>
      <c r="F72" s="152">
        <v>8.6599999999999993E-3</v>
      </c>
      <c r="G72" s="153">
        <v>-0.28999999999999998</v>
      </c>
      <c r="H72" s="154">
        <v>1E-3</v>
      </c>
      <c r="I72" s="150">
        <v>-0.2888</v>
      </c>
      <c r="J72" s="155">
        <v>4.3499999999999997E-2</v>
      </c>
      <c r="K72" s="155">
        <v>1.0986</v>
      </c>
      <c r="L72" s="155">
        <v>-6.1600000000000002E-2</v>
      </c>
      <c r="M72" s="155">
        <v>1.6799999999999999E-2</v>
      </c>
      <c r="N72" s="155">
        <v>-2.46E-2</v>
      </c>
      <c r="O72" s="155">
        <v>1.6400000000000001E-2</v>
      </c>
      <c r="P72" s="155">
        <v>-2.6800000000000001E-2</v>
      </c>
      <c r="Q72" s="155">
        <v>0</v>
      </c>
      <c r="R72" s="155">
        <v>-6.6E-3</v>
      </c>
      <c r="S72" s="155">
        <v>1.66E-2</v>
      </c>
    </row>
    <row r="73" spans="1:19" x14ac:dyDescent="0.3">
      <c r="A73" s="148">
        <v>11</v>
      </c>
      <c r="B73" s="157">
        <v>2.5399999999999999E-2</v>
      </c>
      <c r="C73" s="150">
        <v>4.0300000000000002E-2</v>
      </c>
      <c r="D73" s="151">
        <v>1.6949999999999999E-3</v>
      </c>
      <c r="E73" s="150">
        <v>-1.4800000000000001E-2</v>
      </c>
      <c r="F73" s="152">
        <v>8.6899999999999998E-3</v>
      </c>
      <c r="G73" s="153">
        <v>-1.7070000000000001</v>
      </c>
      <c r="H73" s="154">
        <v>1.6E-2</v>
      </c>
      <c r="I73" s="150">
        <v>-1.7199</v>
      </c>
      <c r="J73" s="155">
        <v>3.6600000000000001E-2</v>
      </c>
      <c r="K73" s="155">
        <v>0.93489999999999995</v>
      </c>
      <c r="L73" s="155">
        <v>-0.33539999999999998</v>
      </c>
      <c r="M73" s="155">
        <v>5.8299999999999998E-2</v>
      </c>
      <c r="N73" s="155">
        <v>-2.58E-2</v>
      </c>
      <c r="O73" s="155">
        <v>4.3400000000000001E-2</v>
      </c>
      <c r="P73" s="155">
        <v>-8.5900000000000004E-2</v>
      </c>
      <c r="Q73" s="155">
        <v>-0.1847</v>
      </c>
      <c r="R73" s="155">
        <v>-3.1600000000000003E-2</v>
      </c>
      <c r="S73" s="155">
        <v>0.26219999999999999</v>
      </c>
    </row>
    <row r="74" spans="1:19" x14ac:dyDescent="0.3">
      <c r="A74" s="148">
        <v>12</v>
      </c>
      <c r="B74" s="157">
        <v>2.2499999999999999E-2</v>
      </c>
      <c r="C74" s="150">
        <v>3.44E-2</v>
      </c>
      <c r="D74" s="151">
        <v>2.0100000000000001E-3</v>
      </c>
      <c r="E74" s="150">
        <v>-1.1900000000000001E-2</v>
      </c>
      <c r="F74" s="152">
        <v>8.6199999999999992E-3</v>
      </c>
      <c r="G74" s="153">
        <v>-1.3819999999999999</v>
      </c>
      <c r="H74" s="154">
        <v>1.4999999999999999E-2</v>
      </c>
      <c r="I74" s="150">
        <v>-1.3865000000000001</v>
      </c>
      <c r="J74" s="155">
        <v>5.16E-2</v>
      </c>
      <c r="K74" s="155">
        <v>1.0035000000000001</v>
      </c>
      <c r="L74" s="155">
        <v>-0.32329999999999998</v>
      </c>
      <c r="M74" s="155">
        <v>5.6099999999999997E-2</v>
      </c>
      <c r="N74" s="155">
        <v>-2.8000000000000001E-2</v>
      </c>
      <c r="O74" s="155">
        <v>9.5500000000000002E-2</v>
      </c>
      <c r="P74" s="155">
        <v>-4.2000000000000003E-2</v>
      </c>
      <c r="Q74" s="155">
        <v>-0.13100000000000001</v>
      </c>
      <c r="R74" s="155">
        <v>-8.5699999999999998E-2</v>
      </c>
      <c r="S74" s="155">
        <v>0.23630000000000001</v>
      </c>
    </row>
    <row r="75" spans="1:19" x14ac:dyDescent="0.3">
      <c r="A75" s="148">
        <v>13</v>
      </c>
      <c r="B75" s="157">
        <v>4.9599999999999998E-2</v>
      </c>
      <c r="C75" s="150">
        <v>4.99E-2</v>
      </c>
      <c r="D75" s="151">
        <v>1.58E-3</v>
      </c>
      <c r="E75" s="151">
        <v>-2.7599999999999999E-4</v>
      </c>
      <c r="F75" s="152">
        <v>8.7100000000000007E-3</v>
      </c>
      <c r="G75" s="153">
        <v>-3.2000000000000001E-2</v>
      </c>
      <c r="H75" s="154">
        <v>0</v>
      </c>
      <c r="I75" s="150">
        <v>-3.1600000000000003E-2</v>
      </c>
      <c r="J75" s="155">
        <v>3.1800000000000002E-2</v>
      </c>
      <c r="K75" s="155">
        <v>1.0902000000000001</v>
      </c>
      <c r="L75" s="155">
        <v>-5.7000000000000002E-3</v>
      </c>
      <c r="M75" s="155">
        <v>1.1000000000000001E-3</v>
      </c>
      <c r="N75" s="155">
        <v>2.9999999999999997E-4</v>
      </c>
      <c r="O75" s="155">
        <v>1.9E-3</v>
      </c>
      <c r="P75" s="155">
        <v>1.1000000000000001E-3</v>
      </c>
      <c r="Q75" s="155">
        <v>-2E-3</v>
      </c>
      <c r="R75" s="155">
        <v>-2.5000000000000001E-3</v>
      </c>
      <c r="S75" s="155">
        <v>3.3E-3</v>
      </c>
    </row>
    <row r="76" spans="1:19" x14ac:dyDescent="0.3">
      <c r="A76" s="148">
        <v>14</v>
      </c>
      <c r="B76" s="157">
        <v>3.6900000000000002E-2</v>
      </c>
      <c r="C76" s="150">
        <v>3.56E-2</v>
      </c>
      <c r="D76" s="151">
        <v>1.2960000000000001E-3</v>
      </c>
      <c r="E76" s="151">
        <v>1.3110000000000001E-3</v>
      </c>
      <c r="F76" s="152">
        <v>8.7600000000000004E-3</v>
      </c>
      <c r="G76" s="153">
        <v>0.15</v>
      </c>
      <c r="H76" s="154">
        <v>0</v>
      </c>
      <c r="I76" s="150">
        <v>0.1492</v>
      </c>
      <c r="J76" s="155">
        <v>2.1399999999999999E-2</v>
      </c>
      <c r="K76" s="155">
        <v>1.0772999999999999</v>
      </c>
      <c r="L76" s="155">
        <v>2.2100000000000002E-2</v>
      </c>
      <c r="M76" s="155">
        <v>1E-3</v>
      </c>
      <c r="N76" s="155">
        <v>-3.5999999999999999E-3</v>
      </c>
      <c r="O76" s="155">
        <v>-7.7000000000000002E-3</v>
      </c>
      <c r="P76" s="155">
        <v>-6.1999999999999998E-3</v>
      </c>
      <c r="Q76" s="155">
        <v>7.7000000000000002E-3</v>
      </c>
      <c r="R76" s="155">
        <v>7.1000000000000004E-3</v>
      </c>
      <c r="S76" s="155">
        <v>-9.4000000000000004E-3</v>
      </c>
    </row>
    <row r="77" spans="1:19" x14ac:dyDescent="0.3">
      <c r="A77" s="148">
        <v>15</v>
      </c>
      <c r="B77" s="157">
        <v>1.7299999999999999E-2</v>
      </c>
      <c r="C77" s="150">
        <v>2.1299999999999999E-2</v>
      </c>
      <c r="D77" s="151">
        <v>2.199E-3</v>
      </c>
      <c r="E77" s="151">
        <v>-4.0769999999999999E-3</v>
      </c>
      <c r="F77" s="152">
        <v>8.5800000000000008E-3</v>
      </c>
      <c r="G77" s="153">
        <v>-0.47499999999999998</v>
      </c>
      <c r="H77" s="154">
        <v>2E-3</v>
      </c>
      <c r="I77" s="150">
        <v>-0.47399999999999998</v>
      </c>
      <c r="J77" s="155">
        <v>6.1699999999999998E-2</v>
      </c>
      <c r="K77" s="155">
        <v>1.1113</v>
      </c>
      <c r="L77" s="155">
        <v>-0.1215</v>
      </c>
      <c r="M77" s="155">
        <v>8.0000000000000002E-3</v>
      </c>
      <c r="N77" s="155">
        <v>-2.1000000000000001E-2</v>
      </c>
      <c r="O77" s="155">
        <v>7.0599999999999996E-2</v>
      </c>
      <c r="P77" s="155">
        <v>-4.1300000000000003E-2</v>
      </c>
      <c r="Q77" s="155">
        <v>4.7800000000000002E-2</v>
      </c>
      <c r="R77" s="155">
        <v>-5.3199999999999997E-2</v>
      </c>
      <c r="S77" s="155">
        <v>5.1999999999999998E-3</v>
      </c>
    </row>
    <row r="78" spans="1:19" x14ac:dyDescent="0.3">
      <c r="A78" s="148">
        <v>16</v>
      </c>
      <c r="B78" s="157">
        <v>1.9599999999999999E-2</v>
      </c>
      <c r="C78" s="150">
        <v>3.15E-2</v>
      </c>
      <c r="D78" s="151">
        <v>1.799E-3</v>
      </c>
      <c r="E78" s="150">
        <v>-1.1900000000000001E-2</v>
      </c>
      <c r="F78" s="152">
        <v>8.6700000000000006E-3</v>
      </c>
      <c r="G78" s="153">
        <v>-1.3720000000000001</v>
      </c>
      <c r="H78" s="154">
        <v>1.2E-2</v>
      </c>
      <c r="I78" s="150">
        <v>-1.3771</v>
      </c>
      <c r="J78" s="155">
        <v>4.1300000000000003E-2</v>
      </c>
      <c r="K78" s="155">
        <v>0.99409999999999998</v>
      </c>
      <c r="L78" s="155">
        <v>-0.2858</v>
      </c>
      <c r="M78" s="155">
        <v>0.13100000000000001</v>
      </c>
      <c r="N78" s="155">
        <v>-0.1167</v>
      </c>
      <c r="O78" s="155">
        <v>0.13639999999999999</v>
      </c>
      <c r="P78" s="155">
        <v>4.8599999999999997E-2</v>
      </c>
      <c r="Q78" s="155">
        <v>-8.6999999999999994E-3</v>
      </c>
      <c r="R78" s="155">
        <v>-0.1424</v>
      </c>
      <c r="S78" s="155">
        <v>9.2200000000000004E-2</v>
      </c>
    </row>
    <row r="79" spans="1:19" x14ac:dyDescent="0.3">
      <c r="A79" s="148">
        <v>17</v>
      </c>
      <c r="B79" s="157">
        <v>3.0099999999999998E-2</v>
      </c>
      <c r="C79" s="150">
        <v>2.5899999999999999E-2</v>
      </c>
      <c r="D79" s="151">
        <v>1.557E-3</v>
      </c>
      <c r="E79" s="151">
        <v>4.2909999999999997E-3</v>
      </c>
      <c r="F79" s="152">
        <v>8.7200000000000003E-3</v>
      </c>
      <c r="G79" s="153">
        <v>0.49199999999999999</v>
      </c>
      <c r="H79" s="154">
        <v>1E-3</v>
      </c>
      <c r="I79" s="150">
        <v>0.49099999999999999</v>
      </c>
      <c r="J79" s="155">
        <v>3.09E-2</v>
      </c>
      <c r="K79" s="155">
        <v>1.0750999999999999</v>
      </c>
      <c r="L79" s="155">
        <v>8.77E-2</v>
      </c>
      <c r="M79" s="155">
        <v>-2.7900000000000001E-2</v>
      </c>
      <c r="N79" s="155">
        <v>2.86E-2</v>
      </c>
      <c r="O79" s="155">
        <v>-8.0000000000000002E-3</v>
      </c>
      <c r="P79" s="155">
        <v>-6.4000000000000001E-2</v>
      </c>
      <c r="Q79" s="155">
        <v>1.2500000000000001E-2</v>
      </c>
      <c r="R79" s="155">
        <v>1.67E-2</v>
      </c>
      <c r="S79" s="155">
        <v>-4.4999999999999997E-3</v>
      </c>
    </row>
    <row r="80" spans="1:19" x14ac:dyDescent="0.3">
      <c r="A80" s="148">
        <v>18</v>
      </c>
      <c r="B80" s="157">
        <v>2.9100000000000001E-2</v>
      </c>
      <c r="C80" s="150">
        <v>3.3700000000000001E-2</v>
      </c>
      <c r="D80" s="151">
        <v>1.4679999999999999E-3</v>
      </c>
      <c r="E80" s="151">
        <v>-4.5269999999999998E-3</v>
      </c>
      <c r="F80" s="152">
        <v>8.7299999999999999E-3</v>
      </c>
      <c r="G80" s="153">
        <v>-0.51900000000000002</v>
      </c>
      <c r="H80" s="154">
        <v>1E-3</v>
      </c>
      <c r="I80" s="150">
        <v>-0.5171</v>
      </c>
      <c r="J80" s="155">
        <v>2.75E-2</v>
      </c>
      <c r="K80" s="155">
        <v>1.0698000000000001</v>
      </c>
      <c r="L80" s="155">
        <v>-8.6900000000000005E-2</v>
      </c>
      <c r="M80" s="155">
        <v>2.6100000000000002E-2</v>
      </c>
      <c r="N80" s="155">
        <v>-2.9499999999999998E-2</v>
      </c>
      <c r="O80" s="155">
        <v>1.3599999999999999E-2</v>
      </c>
      <c r="P80" s="155">
        <v>5.2600000000000001E-2</v>
      </c>
      <c r="Q80" s="155">
        <v>3.5700000000000003E-2</v>
      </c>
      <c r="R80" s="155">
        <v>-3.5200000000000002E-2</v>
      </c>
      <c r="S80" s="155">
        <v>-1.8700000000000001E-2</v>
      </c>
    </row>
    <row r="81" spans="1:19" x14ac:dyDescent="0.3">
      <c r="A81" s="148">
        <v>19</v>
      </c>
      <c r="B81" s="157">
        <v>2.07E-2</v>
      </c>
      <c r="C81" s="150">
        <v>3.5099999999999999E-2</v>
      </c>
      <c r="D81" s="151">
        <v>1.9139999999999999E-3</v>
      </c>
      <c r="E81" s="150">
        <v>-1.44E-2</v>
      </c>
      <c r="F81" s="152">
        <v>8.6400000000000001E-3</v>
      </c>
      <c r="G81" s="153">
        <v>-1.66</v>
      </c>
      <c r="H81" s="154">
        <v>1.9E-2</v>
      </c>
      <c r="I81" s="150">
        <v>-1.6717</v>
      </c>
      <c r="J81" s="155">
        <v>4.6699999999999998E-2</v>
      </c>
      <c r="K81" s="155">
        <v>0.95299999999999996</v>
      </c>
      <c r="L81" s="155">
        <v>-0.37019999999999997</v>
      </c>
      <c r="M81" s="155">
        <v>0.1605</v>
      </c>
      <c r="N81" s="155">
        <v>-0.14760000000000001</v>
      </c>
      <c r="O81" s="155">
        <v>7.5499999999999998E-2</v>
      </c>
      <c r="P81" s="155">
        <v>0.21609999999999999</v>
      </c>
      <c r="Q81" s="155">
        <v>7.0699999999999999E-2</v>
      </c>
      <c r="R81" s="155">
        <v>-0.16550000000000001</v>
      </c>
      <c r="S81" s="155">
        <v>1.3299999999999999E-2</v>
      </c>
    </row>
    <row r="82" spans="1:19" x14ac:dyDescent="0.3">
      <c r="A82" s="148">
        <v>20</v>
      </c>
      <c r="B82" s="157">
        <v>2.4E-2</v>
      </c>
      <c r="C82" s="150">
        <v>4.19E-2</v>
      </c>
      <c r="D82" s="151">
        <v>1.727E-3</v>
      </c>
      <c r="E82" s="150">
        <v>-1.7899999999999999E-2</v>
      </c>
      <c r="F82" s="152">
        <v>8.6800000000000002E-3</v>
      </c>
      <c r="G82" s="153">
        <v>-2.0670000000000002</v>
      </c>
      <c r="H82" s="154">
        <v>2.4E-2</v>
      </c>
      <c r="I82" s="150">
        <v>-2.0937999999999999</v>
      </c>
      <c r="J82" s="155">
        <v>3.8100000000000002E-2</v>
      </c>
      <c r="K82" s="155">
        <v>0.86839999999999995</v>
      </c>
      <c r="L82" s="155">
        <v>-0.41639999999999999</v>
      </c>
      <c r="M82" s="155">
        <v>9.69E-2</v>
      </c>
      <c r="N82" s="155">
        <v>-9.1399999999999995E-2</v>
      </c>
      <c r="O82" s="155">
        <v>1.9599999999999999E-2</v>
      </c>
      <c r="P82" s="155">
        <v>1.43E-2</v>
      </c>
      <c r="Q82" s="155">
        <v>5.3100000000000001E-2</v>
      </c>
      <c r="R82" s="155">
        <v>-0.12</v>
      </c>
      <c r="S82" s="155">
        <v>0.14050000000000001</v>
      </c>
    </row>
    <row r="83" spans="1:19" x14ac:dyDescent="0.3">
      <c r="A83" s="148">
        <v>21</v>
      </c>
      <c r="B83" s="157">
        <v>7.6300000000000007E-2</v>
      </c>
      <c r="C83" s="150">
        <v>7.8899999999999998E-2</v>
      </c>
      <c r="D83" s="151">
        <v>2.3830000000000001E-3</v>
      </c>
      <c r="E83" s="151">
        <v>-2.5959999999999998E-3</v>
      </c>
      <c r="F83" s="152">
        <v>8.5299999999999994E-3</v>
      </c>
      <c r="G83" s="153">
        <v>-0.30399999999999999</v>
      </c>
      <c r="H83" s="154">
        <v>1E-3</v>
      </c>
      <c r="I83" s="150">
        <v>-0.30330000000000001</v>
      </c>
      <c r="J83" s="155">
        <v>7.2400000000000006E-2</v>
      </c>
      <c r="K83" s="155">
        <v>1.1323000000000001</v>
      </c>
      <c r="L83" s="155">
        <v>-8.48E-2</v>
      </c>
      <c r="M83" s="155">
        <v>-3.27E-2</v>
      </c>
      <c r="N83" s="155">
        <v>4.6399999999999997E-2</v>
      </c>
      <c r="O83" s="155">
        <v>-3.7000000000000002E-3</v>
      </c>
      <c r="P83" s="155">
        <v>-5.6399999999999999E-2</v>
      </c>
      <c r="Q83" s="155">
        <v>-8.3999999999999995E-3</v>
      </c>
      <c r="R83" s="155">
        <v>-3.8999999999999998E-3</v>
      </c>
      <c r="S83" s="155">
        <v>3.6999999999999998E-2</v>
      </c>
    </row>
    <row r="84" spans="1:19" x14ac:dyDescent="0.3">
      <c r="A84" s="148">
        <v>22</v>
      </c>
      <c r="B84" s="157">
        <v>8.8599999999999998E-2</v>
      </c>
      <c r="C84" s="150">
        <v>7.5700000000000003E-2</v>
      </c>
      <c r="D84" s="151">
        <v>1.8630000000000001E-3</v>
      </c>
      <c r="E84" s="150">
        <v>1.29E-2</v>
      </c>
      <c r="F84" s="152">
        <v>8.6599999999999993E-3</v>
      </c>
      <c r="G84" s="153">
        <v>1.4910000000000001</v>
      </c>
      <c r="H84" s="154">
        <v>1.4999999999999999E-2</v>
      </c>
      <c r="I84" s="150">
        <v>1.4978</v>
      </c>
      <c r="J84" s="155">
        <v>4.4299999999999999E-2</v>
      </c>
      <c r="K84" s="155">
        <v>0.97889999999999999</v>
      </c>
      <c r="L84" s="155">
        <v>0.32250000000000001</v>
      </c>
      <c r="M84" s="155">
        <v>8.3999999999999995E-3</v>
      </c>
      <c r="N84" s="155">
        <v>-7.9200000000000007E-2</v>
      </c>
      <c r="O84" s="155">
        <v>-0.1031</v>
      </c>
      <c r="P84" s="155">
        <v>8.9099999999999999E-2</v>
      </c>
      <c r="Q84" s="155">
        <v>-9.8599999999999993E-2</v>
      </c>
      <c r="R84" s="155">
        <v>0.14810000000000001</v>
      </c>
      <c r="S84" s="155">
        <v>2.3599999999999999E-2</v>
      </c>
    </row>
    <row r="85" spans="1:19" x14ac:dyDescent="0.3">
      <c r="A85" s="148">
        <v>23</v>
      </c>
      <c r="B85" s="157">
        <v>6.6600000000000006E-2</v>
      </c>
      <c r="C85" s="150">
        <v>4.6300000000000001E-2</v>
      </c>
      <c r="D85" s="151">
        <v>1.48E-3</v>
      </c>
      <c r="E85" s="150">
        <v>2.0299999999999999E-2</v>
      </c>
      <c r="F85" s="152">
        <v>8.7299999999999999E-3</v>
      </c>
      <c r="G85" s="153">
        <v>2.3220000000000001</v>
      </c>
      <c r="H85" s="154">
        <v>2.1999999999999999E-2</v>
      </c>
      <c r="I85" s="150">
        <v>2.3628</v>
      </c>
      <c r="J85" s="155">
        <v>2.7900000000000001E-2</v>
      </c>
      <c r="K85" s="155">
        <v>0.80720000000000003</v>
      </c>
      <c r="L85" s="155">
        <v>0.40060000000000001</v>
      </c>
      <c r="M85" s="155">
        <v>1.84E-2</v>
      </c>
      <c r="N85" s="155">
        <v>-6.9999999999999999E-4</v>
      </c>
      <c r="O85" s="155">
        <v>0.21110000000000001</v>
      </c>
      <c r="P85" s="155">
        <v>0.16020000000000001</v>
      </c>
      <c r="Q85" s="155">
        <v>0.1237</v>
      </c>
      <c r="R85" s="155">
        <v>-0.15690000000000001</v>
      </c>
      <c r="S85" s="155">
        <v>-0.17829999999999999</v>
      </c>
    </row>
    <row r="86" spans="1:19" x14ac:dyDescent="0.3">
      <c r="A86" s="148">
        <v>24</v>
      </c>
      <c r="B86" s="157">
        <v>8.4400000000000003E-2</v>
      </c>
      <c r="C86" s="150">
        <v>7.7200000000000005E-2</v>
      </c>
      <c r="D86" s="151">
        <v>2.2769999999999999E-3</v>
      </c>
      <c r="E86" s="151">
        <v>7.2329999999999998E-3</v>
      </c>
      <c r="F86" s="152">
        <v>8.5599999999999999E-3</v>
      </c>
      <c r="G86" s="153">
        <v>0.84499999999999997</v>
      </c>
      <c r="H86" s="154">
        <v>7.0000000000000001E-3</v>
      </c>
      <c r="I86" s="150">
        <v>0.84450000000000003</v>
      </c>
      <c r="J86" s="155">
        <v>6.6100000000000006E-2</v>
      </c>
      <c r="K86" s="155">
        <v>1.0874999999999999</v>
      </c>
      <c r="L86" s="155">
        <v>0.22470000000000001</v>
      </c>
      <c r="M86" s="155">
        <v>3.7400000000000003E-2</v>
      </c>
      <c r="N86" s="155">
        <v>-6.3100000000000003E-2</v>
      </c>
      <c r="O86" s="155">
        <v>3.0599999999999999E-2</v>
      </c>
      <c r="P86" s="155">
        <v>1.6000000000000001E-3</v>
      </c>
      <c r="Q86" s="155">
        <v>-8.8400000000000006E-2</v>
      </c>
      <c r="R86" s="155">
        <v>3.61E-2</v>
      </c>
      <c r="S86" s="155">
        <v>5.5300000000000002E-2</v>
      </c>
    </row>
    <row r="87" spans="1:19" x14ac:dyDescent="0.3">
      <c r="A87" s="148">
        <v>25</v>
      </c>
      <c r="B87" s="157">
        <v>7.9799999999999996E-2</v>
      </c>
      <c r="C87" s="150">
        <v>7.4700000000000003E-2</v>
      </c>
      <c r="D87" s="151">
        <v>2.1020000000000001E-3</v>
      </c>
      <c r="E87" s="151">
        <v>5.078E-3</v>
      </c>
      <c r="F87" s="152">
        <v>8.6E-3</v>
      </c>
      <c r="G87" s="153">
        <v>0.59099999999999997</v>
      </c>
      <c r="H87" s="154">
        <v>3.0000000000000001E-3</v>
      </c>
      <c r="I87" s="150">
        <v>0.58899999999999997</v>
      </c>
      <c r="J87" s="155">
        <v>5.6399999999999999E-2</v>
      </c>
      <c r="K87" s="155">
        <v>1.0978000000000001</v>
      </c>
      <c r="L87" s="155">
        <v>0.14399999999999999</v>
      </c>
      <c r="M87" s="155">
        <v>2.4299999999999999E-2</v>
      </c>
      <c r="N87" s="155">
        <v>-3.9100000000000003E-2</v>
      </c>
      <c r="O87" s="155">
        <v>3.6900000000000002E-2</v>
      </c>
      <c r="P87" s="155">
        <v>2.23E-2</v>
      </c>
      <c r="Q87" s="155">
        <v>-3.4799999999999998E-2</v>
      </c>
      <c r="R87" s="155">
        <v>3.3999999999999998E-3</v>
      </c>
      <c r="S87" s="155">
        <v>1.3599999999999999E-2</v>
      </c>
    </row>
    <row r="88" spans="1:19" x14ac:dyDescent="0.3">
      <c r="A88" s="148">
        <v>26</v>
      </c>
      <c r="B88" s="157">
        <v>8.2299999999999998E-2</v>
      </c>
      <c r="C88" s="150">
        <v>6.0400000000000002E-2</v>
      </c>
      <c r="D88" s="151">
        <v>1.519E-3</v>
      </c>
      <c r="E88" s="150">
        <v>2.1899999999999999E-2</v>
      </c>
      <c r="F88" s="152">
        <v>8.7200000000000003E-3</v>
      </c>
      <c r="G88" s="153">
        <v>2.5059999999999998</v>
      </c>
      <c r="H88" s="154">
        <v>2.7E-2</v>
      </c>
      <c r="I88" s="150">
        <v>2.5586000000000002</v>
      </c>
      <c r="J88" s="155">
        <v>2.9399999999999999E-2</v>
      </c>
      <c r="K88" s="155">
        <v>0.76910000000000001</v>
      </c>
      <c r="L88" s="155">
        <v>0.4456</v>
      </c>
      <c r="M88" s="155">
        <v>-0.13950000000000001</v>
      </c>
      <c r="N88" s="155">
        <v>4.1700000000000001E-2</v>
      </c>
      <c r="O88" s="155">
        <v>-1.2200000000000001E-2</v>
      </c>
      <c r="P88" s="155">
        <v>-0.1419</v>
      </c>
      <c r="Q88" s="155">
        <v>3.3700000000000001E-2</v>
      </c>
      <c r="R88" s="155">
        <v>0.14330000000000001</v>
      </c>
      <c r="S88" s="155">
        <v>-7.2400000000000006E-2</v>
      </c>
    </row>
    <row r="89" spans="1:19" x14ac:dyDescent="0.3">
      <c r="A89" s="148">
        <v>27</v>
      </c>
      <c r="B89" s="157">
        <v>7.6999999999999999E-2</v>
      </c>
      <c r="C89" s="150">
        <v>6.5699999999999995E-2</v>
      </c>
      <c r="D89" s="151">
        <v>1.72E-3</v>
      </c>
      <c r="E89" s="150">
        <v>1.1299999999999999E-2</v>
      </c>
      <c r="F89" s="152">
        <v>8.6800000000000002E-3</v>
      </c>
      <c r="G89" s="153">
        <v>1.306</v>
      </c>
      <c r="H89" s="154">
        <v>0.01</v>
      </c>
      <c r="I89" s="150">
        <v>1.3093999999999999</v>
      </c>
      <c r="J89" s="155">
        <v>3.7699999999999997E-2</v>
      </c>
      <c r="K89" s="155">
        <v>1.0001</v>
      </c>
      <c r="L89" s="155">
        <v>0.25929999999999997</v>
      </c>
      <c r="M89" s="155">
        <v>2.2200000000000001E-2</v>
      </c>
      <c r="N89" s="155">
        <v>-8.5400000000000004E-2</v>
      </c>
      <c r="O89" s="155">
        <v>-0.14449999999999999</v>
      </c>
      <c r="P89" s="155">
        <v>-1.49E-2</v>
      </c>
      <c r="Q89" s="155">
        <v>-9.1899999999999996E-2</v>
      </c>
      <c r="R89" s="155">
        <v>0.17469999999999999</v>
      </c>
      <c r="S89" s="155">
        <v>3.8699999999999998E-2</v>
      </c>
    </row>
    <row r="90" spans="1:19" x14ac:dyDescent="0.3">
      <c r="A90" s="148">
        <v>28</v>
      </c>
      <c r="B90" s="157">
        <v>4.5400000000000003E-2</v>
      </c>
      <c r="C90" s="150">
        <v>6.0100000000000001E-2</v>
      </c>
      <c r="D90" s="151">
        <v>1.843E-3</v>
      </c>
      <c r="E90" s="150">
        <v>-1.47E-2</v>
      </c>
      <c r="F90" s="152">
        <v>8.6599999999999993E-3</v>
      </c>
      <c r="G90" s="153">
        <v>-1.702</v>
      </c>
      <c r="H90" s="154">
        <v>1.9E-2</v>
      </c>
      <c r="I90" s="150">
        <v>-1.7144999999999999</v>
      </c>
      <c r="J90" s="155">
        <v>4.3299999999999998E-2</v>
      </c>
      <c r="K90" s="155">
        <v>0.94240000000000002</v>
      </c>
      <c r="L90" s="155">
        <v>-0.3649</v>
      </c>
      <c r="M90" s="155">
        <v>-0.1115</v>
      </c>
      <c r="N90" s="155">
        <v>0.1429</v>
      </c>
      <c r="O90" s="155">
        <v>-0.1439</v>
      </c>
      <c r="P90" s="155">
        <v>7.3499999999999996E-2</v>
      </c>
      <c r="Q90" s="155">
        <v>2.3199999999999998E-2</v>
      </c>
      <c r="R90" s="155">
        <v>1.8100000000000002E-2</v>
      </c>
      <c r="S90" s="155">
        <v>1.9300000000000001E-2</v>
      </c>
    </row>
    <row r="91" spans="1:19" x14ac:dyDescent="0.3">
      <c r="A91" s="148">
        <v>29</v>
      </c>
      <c r="B91" s="157">
        <v>8.43E-2</v>
      </c>
      <c r="C91" s="150">
        <v>6.3600000000000004E-2</v>
      </c>
      <c r="D91" s="151">
        <v>1.8259999999999999E-3</v>
      </c>
      <c r="E91" s="150">
        <v>2.06E-2</v>
      </c>
      <c r="F91" s="152">
        <v>8.6599999999999993E-3</v>
      </c>
      <c r="G91" s="153">
        <v>2.383</v>
      </c>
      <c r="H91" s="154">
        <v>3.5999999999999997E-2</v>
      </c>
      <c r="I91" s="150">
        <v>2.4277000000000002</v>
      </c>
      <c r="J91" s="155">
        <v>4.2500000000000003E-2</v>
      </c>
      <c r="K91" s="155">
        <v>0.80640000000000001</v>
      </c>
      <c r="L91" s="155">
        <v>0.51160000000000005</v>
      </c>
      <c r="M91" s="155">
        <v>-5.9999999999999995E-4</v>
      </c>
      <c r="N91" s="155">
        <v>-0.12939999999999999</v>
      </c>
      <c r="O91" s="155">
        <v>-7.6300000000000007E-2</v>
      </c>
      <c r="P91" s="155">
        <v>5.2900000000000003E-2</v>
      </c>
      <c r="Q91" s="155">
        <v>0.14899999999999999</v>
      </c>
      <c r="R91" s="155">
        <v>0.17780000000000001</v>
      </c>
      <c r="S91" s="155">
        <v>-0.33960000000000001</v>
      </c>
    </row>
    <row r="92" spans="1:19" x14ac:dyDescent="0.3">
      <c r="A92" s="148">
        <v>30</v>
      </c>
      <c r="B92" s="157">
        <v>5.8999999999999997E-2</v>
      </c>
      <c r="C92" s="150">
        <v>6.2700000000000006E-2</v>
      </c>
      <c r="D92" s="151">
        <v>1.6969999999999999E-3</v>
      </c>
      <c r="E92" s="151">
        <v>-3.6909999999999998E-3</v>
      </c>
      <c r="F92" s="152">
        <v>8.6899999999999998E-3</v>
      </c>
      <c r="G92" s="153">
        <v>-0.42499999999999999</v>
      </c>
      <c r="H92" s="154">
        <v>1E-3</v>
      </c>
      <c r="I92" s="150">
        <v>-0.4234</v>
      </c>
      <c r="J92" s="155">
        <v>3.6700000000000003E-2</v>
      </c>
      <c r="K92" s="155">
        <v>1.0851999999999999</v>
      </c>
      <c r="L92" s="155">
        <v>-8.2699999999999996E-2</v>
      </c>
      <c r="M92" s="155">
        <v>2.2700000000000001E-2</v>
      </c>
      <c r="N92" s="155">
        <v>-9.1000000000000004E-3</v>
      </c>
      <c r="O92" s="155">
        <v>6.4000000000000003E-3</v>
      </c>
      <c r="P92" s="155">
        <v>3.5099999999999999E-2</v>
      </c>
      <c r="Q92" s="155">
        <v>2.75E-2</v>
      </c>
      <c r="R92" s="155">
        <v>-3.3700000000000001E-2</v>
      </c>
      <c r="S92" s="155">
        <v>-2.18E-2</v>
      </c>
    </row>
    <row r="93" spans="1:19" x14ac:dyDescent="0.3">
      <c r="A93" s="148">
        <v>31</v>
      </c>
      <c r="B93" s="157">
        <v>6.8000000000000005E-2</v>
      </c>
      <c r="C93" s="150">
        <v>5.21E-2</v>
      </c>
      <c r="D93" s="151">
        <v>1.6440000000000001E-3</v>
      </c>
      <c r="E93" s="150">
        <v>1.5900000000000001E-2</v>
      </c>
      <c r="F93" s="152">
        <v>8.6999999999999994E-3</v>
      </c>
      <c r="G93" s="153">
        <v>1.8240000000000001</v>
      </c>
      <c r="H93" s="154">
        <v>1.7000000000000001E-2</v>
      </c>
      <c r="I93" s="150">
        <v>1.8406</v>
      </c>
      <c r="J93" s="155">
        <v>3.4500000000000003E-2</v>
      </c>
      <c r="K93" s="155">
        <v>0.91180000000000005</v>
      </c>
      <c r="L93" s="155">
        <v>0.34789999999999999</v>
      </c>
      <c r="M93" s="155">
        <v>0.11119999999999999</v>
      </c>
      <c r="N93" s="155">
        <v>-0.14099999999999999</v>
      </c>
      <c r="O93" s="155">
        <v>0.15890000000000001</v>
      </c>
      <c r="P93" s="155">
        <v>5.8599999999999999E-2</v>
      </c>
      <c r="Q93" s="155">
        <v>0.16309999999999999</v>
      </c>
      <c r="R93" s="155">
        <v>-8.8800000000000004E-2</v>
      </c>
      <c r="S93" s="155">
        <v>-0.2258</v>
      </c>
    </row>
    <row r="94" spans="1:19" x14ac:dyDescent="0.3">
      <c r="A94" s="148">
        <v>32</v>
      </c>
      <c r="B94" s="157">
        <v>7.0999999999999994E-2</v>
      </c>
      <c r="C94" s="150">
        <v>5.8200000000000002E-2</v>
      </c>
      <c r="D94" s="151">
        <v>2.477E-3</v>
      </c>
      <c r="E94" s="150">
        <v>1.2699999999999999E-2</v>
      </c>
      <c r="F94" s="152">
        <v>8.5000000000000006E-3</v>
      </c>
      <c r="G94" s="153">
        <v>1.4990000000000001</v>
      </c>
      <c r="H94" s="154">
        <v>2.7E-2</v>
      </c>
      <c r="I94" s="150">
        <v>1.5062</v>
      </c>
      <c r="J94" s="155">
        <v>7.8299999999999995E-2</v>
      </c>
      <c r="K94" s="155">
        <v>1.0136000000000001</v>
      </c>
      <c r="L94" s="155">
        <v>0.439</v>
      </c>
      <c r="M94" s="155">
        <v>0.24079999999999999</v>
      </c>
      <c r="N94" s="155">
        <v>-0.29409999999999997</v>
      </c>
      <c r="O94" s="155">
        <v>-0.15029999999999999</v>
      </c>
      <c r="P94" s="155">
        <v>0.30840000000000001</v>
      </c>
      <c r="Q94" s="155">
        <v>3.1E-2</v>
      </c>
      <c r="R94" s="155">
        <v>0.1135</v>
      </c>
      <c r="S94" s="155">
        <v>-0.2384</v>
      </c>
    </row>
    <row r="95" spans="1:19" x14ac:dyDescent="0.3">
      <c r="A95" s="148">
        <v>33</v>
      </c>
      <c r="B95" s="157">
        <v>3.3099999999999997E-2</v>
      </c>
      <c r="C95" s="150">
        <v>4.24E-2</v>
      </c>
      <c r="D95" s="151">
        <v>1.482E-3</v>
      </c>
      <c r="E95" s="151">
        <v>-9.3519999999999992E-3</v>
      </c>
      <c r="F95" s="152">
        <v>8.7299999999999999E-3</v>
      </c>
      <c r="G95" s="153">
        <v>-1.071</v>
      </c>
      <c r="H95" s="154">
        <v>5.0000000000000001E-3</v>
      </c>
      <c r="I95" s="150">
        <v>-1.0721000000000001</v>
      </c>
      <c r="J95" s="155">
        <v>2.8000000000000001E-2</v>
      </c>
      <c r="K95" s="155">
        <v>1.0206</v>
      </c>
      <c r="L95" s="155">
        <v>-0.18210000000000001</v>
      </c>
      <c r="M95" s="155">
        <v>-1.4E-2</v>
      </c>
      <c r="N95" s="155">
        <v>3.8699999999999998E-2</v>
      </c>
      <c r="O95" s="155">
        <v>0.1013</v>
      </c>
      <c r="P95" s="155">
        <v>-6.9500000000000006E-2</v>
      </c>
      <c r="Q95" s="155">
        <v>-4.9599999999999998E-2</v>
      </c>
      <c r="R95" s="155">
        <v>-7.1599999999999997E-2</v>
      </c>
      <c r="S95" s="155">
        <v>0.10100000000000001</v>
      </c>
    </row>
    <row r="96" spans="1:19" x14ac:dyDescent="0.3">
      <c r="A96" s="148">
        <v>34</v>
      </c>
      <c r="B96" s="157">
        <v>6.2199999999999998E-2</v>
      </c>
      <c r="C96" s="150">
        <v>4.19E-2</v>
      </c>
      <c r="D96" s="151">
        <v>1.9239999999999999E-3</v>
      </c>
      <c r="E96" s="150">
        <v>2.0400000000000001E-2</v>
      </c>
      <c r="F96" s="152">
        <v>8.6400000000000001E-3</v>
      </c>
      <c r="G96" s="153">
        <v>2.359</v>
      </c>
      <c r="H96" s="154">
        <v>3.9E-2</v>
      </c>
      <c r="I96" s="150">
        <v>2.4014000000000002</v>
      </c>
      <c r="J96" s="155">
        <v>4.7199999999999999E-2</v>
      </c>
      <c r="K96" s="155">
        <v>0.81569999999999998</v>
      </c>
      <c r="L96" s="155">
        <v>0.53480000000000005</v>
      </c>
      <c r="M96" s="155">
        <v>8.6999999999999994E-3</v>
      </c>
      <c r="N96" s="155">
        <v>-8.48E-2</v>
      </c>
      <c r="O96" s="155">
        <v>-8.1699999999999995E-2</v>
      </c>
      <c r="P96" s="155">
        <v>0.14510000000000001</v>
      </c>
      <c r="Q96" s="155">
        <v>0.3861</v>
      </c>
      <c r="R96" s="155">
        <v>1.7600000000000001E-2</v>
      </c>
      <c r="S96" s="155">
        <v>-0.44009999999999999</v>
      </c>
    </row>
    <row r="97" spans="1:19" x14ac:dyDescent="0.3">
      <c r="A97" s="148">
        <v>35</v>
      </c>
      <c r="B97" s="157">
        <v>6.8199999999999997E-2</v>
      </c>
      <c r="C97" s="150">
        <v>5.7599999999999998E-2</v>
      </c>
      <c r="D97" s="151">
        <v>3.5720000000000001E-3</v>
      </c>
      <c r="E97" s="150">
        <v>1.06E-2</v>
      </c>
      <c r="F97" s="152">
        <v>8.0999999999999996E-3</v>
      </c>
      <c r="G97" s="153">
        <v>1.3120000000000001</v>
      </c>
      <c r="H97" s="154">
        <v>4.8000000000000001E-2</v>
      </c>
      <c r="I97" s="150">
        <v>1.3151999999999999</v>
      </c>
      <c r="J97" s="155">
        <v>0.16270000000000001</v>
      </c>
      <c r="K97" s="155">
        <v>1.1485000000000001</v>
      </c>
      <c r="L97" s="155">
        <v>0.57979999999999998</v>
      </c>
      <c r="M97" s="155">
        <v>-0.13519999999999999</v>
      </c>
      <c r="N97" s="155">
        <v>-1.17E-2</v>
      </c>
      <c r="O97" s="155">
        <v>-0.2283</v>
      </c>
      <c r="P97" s="155">
        <v>4.7000000000000002E-3</v>
      </c>
      <c r="Q97" s="155">
        <v>0.37640000000000001</v>
      </c>
      <c r="R97" s="155">
        <v>0.16980000000000001</v>
      </c>
      <c r="S97" s="155">
        <v>-0.37880000000000003</v>
      </c>
    </row>
    <row r="98" spans="1:19" x14ac:dyDescent="0.3">
      <c r="A98" s="148">
        <v>36</v>
      </c>
      <c r="B98" s="157">
        <v>6.0999999999999999E-2</v>
      </c>
      <c r="C98" s="150">
        <v>4.4200000000000003E-2</v>
      </c>
      <c r="D98" s="151">
        <v>2.3349999999999998E-3</v>
      </c>
      <c r="E98" s="150">
        <v>1.6799999999999999E-2</v>
      </c>
      <c r="F98" s="152">
        <v>8.5400000000000007E-3</v>
      </c>
      <c r="G98" s="153">
        <v>1.9650000000000001</v>
      </c>
      <c r="H98" s="154">
        <v>4.1000000000000002E-2</v>
      </c>
      <c r="I98" s="150">
        <v>1.9867999999999999</v>
      </c>
      <c r="J98" s="155">
        <v>6.9599999999999995E-2</v>
      </c>
      <c r="K98" s="155">
        <v>0.91869999999999996</v>
      </c>
      <c r="L98" s="155">
        <v>0.54330000000000001</v>
      </c>
      <c r="M98" s="155">
        <v>-0.1832</v>
      </c>
      <c r="N98" s="155">
        <v>8.6099999999999996E-2</v>
      </c>
      <c r="O98" s="155">
        <v>-0.14510000000000001</v>
      </c>
      <c r="P98" s="155">
        <v>-2.1499999999999998E-2</v>
      </c>
      <c r="Q98" s="155">
        <v>0.37859999999999999</v>
      </c>
      <c r="R98" s="155">
        <v>4.9200000000000001E-2</v>
      </c>
      <c r="S98" s="155">
        <v>-0.23960000000000001</v>
      </c>
    </row>
    <row r="99" spans="1:19" x14ac:dyDescent="0.3">
      <c r="A99" s="148">
        <v>37</v>
      </c>
      <c r="B99" s="157">
        <v>1.89E-2</v>
      </c>
      <c r="C99" s="150">
        <v>1.55E-2</v>
      </c>
      <c r="D99" s="151">
        <v>2.297E-3</v>
      </c>
      <c r="E99" s="151">
        <v>3.3739999999999998E-3</v>
      </c>
      <c r="F99" s="152">
        <v>8.5500000000000003E-3</v>
      </c>
      <c r="G99" s="153">
        <v>0.39500000000000002</v>
      </c>
      <c r="H99" s="154">
        <v>2E-3</v>
      </c>
      <c r="I99" s="150">
        <v>0.39329999999999998</v>
      </c>
      <c r="J99" s="155">
        <v>6.7299999999999999E-2</v>
      </c>
      <c r="K99" s="155">
        <v>1.1222000000000001</v>
      </c>
      <c r="L99" s="155">
        <v>0.1056</v>
      </c>
      <c r="M99" s="155">
        <v>1.6899999999999998E-2</v>
      </c>
      <c r="N99" s="155">
        <v>-7.1000000000000004E-3</v>
      </c>
      <c r="O99" s="155">
        <v>3.2399999999999998E-2</v>
      </c>
      <c r="P99" s="155">
        <v>-2.0199999999999999E-2</v>
      </c>
      <c r="Q99" s="155">
        <v>6.7699999999999996E-2</v>
      </c>
      <c r="R99" s="155">
        <v>-5.6500000000000002E-2</v>
      </c>
      <c r="S99" s="155">
        <v>-7.7999999999999996E-3</v>
      </c>
    </row>
    <row r="100" spans="1:19" x14ac:dyDescent="0.3">
      <c r="A100" s="148">
        <v>38</v>
      </c>
      <c r="B100" s="157">
        <v>2.1499999999999998E-2</v>
      </c>
      <c r="C100" s="150">
        <v>2.1000000000000001E-2</v>
      </c>
      <c r="D100" s="151">
        <v>1.3979999999999999E-3</v>
      </c>
      <c r="E100" s="151">
        <v>4.9600000000000002E-4</v>
      </c>
      <c r="F100" s="152">
        <v>8.7399999999999995E-3</v>
      </c>
      <c r="G100" s="153">
        <v>5.7000000000000002E-2</v>
      </c>
      <c r="H100" s="154">
        <v>0</v>
      </c>
      <c r="I100" s="150">
        <v>5.6500000000000002E-2</v>
      </c>
      <c r="J100" s="155">
        <v>2.4899999999999999E-2</v>
      </c>
      <c r="K100" s="155">
        <v>1.0824</v>
      </c>
      <c r="L100" s="155">
        <v>8.9999999999999993E-3</v>
      </c>
      <c r="M100" s="155">
        <v>5.9999999999999995E-4</v>
      </c>
      <c r="N100" s="155">
        <v>6.9999999999999999E-4</v>
      </c>
      <c r="O100" s="155">
        <v>-1.1999999999999999E-3</v>
      </c>
      <c r="P100" s="155">
        <v>1.6000000000000001E-3</v>
      </c>
      <c r="Q100" s="155">
        <v>3.5000000000000001E-3</v>
      </c>
      <c r="R100" s="155">
        <v>-2E-3</v>
      </c>
      <c r="S100" s="155">
        <v>-1E-3</v>
      </c>
    </row>
    <row r="101" spans="1:19" x14ac:dyDescent="0.3">
      <c r="A101" s="148">
        <v>39</v>
      </c>
      <c r="B101" s="157">
        <v>3.4700000000000002E-2</v>
      </c>
      <c r="C101" s="150">
        <v>3.15E-2</v>
      </c>
      <c r="D101" s="151">
        <v>2.2989999999999998E-3</v>
      </c>
      <c r="E101" s="151">
        <v>3.2680000000000001E-3</v>
      </c>
      <c r="F101" s="152">
        <v>8.5500000000000003E-3</v>
      </c>
      <c r="G101" s="153">
        <v>0.38200000000000001</v>
      </c>
      <c r="H101" s="154">
        <v>2E-3</v>
      </c>
      <c r="I101" s="150">
        <v>0.38100000000000001</v>
      </c>
      <c r="J101" s="155">
        <v>6.7400000000000002E-2</v>
      </c>
      <c r="K101" s="155">
        <v>1.123</v>
      </c>
      <c r="L101" s="155">
        <v>0.1024</v>
      </c>
      <c r="M101" s="155">
        <v>3.2599999999999997E-2</v>
      </c>
      <c r="N101" s="155">
        <v>-2.3599999999999999E-2</v>
      </c>
      <c r="O101" s="155">
        <v>-2.3400000000000001E-2</v>
      </c>
      <c r="P101" s="155">
        <v>8.4400000000000003E-2</v>
      </c>
      <c r="Q101" s="155">
        <v>-1E-4</v>
      </c>
      <c r="R101" s="155">
        <v>3.0999999999999999E-3</v>
      </c>
      <c r="S101" s="155">
        <v>-4.2500000000000003E-2</v>
      </c>
    </row>
    <row r="102" spans="1:19" x14ac:dyDescent="0.3">
      <c r="A102" s="148">
        <v>40</v>
      </c>
      <c r="B102" s="157">
        <v>1.6299999999999999E-2</v>
      </c>
      <c r="C102" s="150">
        <v>2.1299999999999999E-2</v>
      </c>
      <c r="D102" s="151">
        <v>1.9400000000000001E-3</v>
      </c>
      <c r="E102" s="151">
        <v>-4.9480000000000001E-3</v>
      </c>
      <c r="F102" s="152">
        <v>8.6400000000000001E-3</v>
      </c>
      <c r="G102" s="153">
        <v>-0.57299999999999995</v>
      </c>
      <c r="H102" s="154">
        <v>2E-3</v>
      </c>
      <c r="I102" s="150">
        <v>-0.57130000000000003</v>
      </c>
      <c r="J102" s="155">
        <v>4.8000000000000001E-2</v>
      </c>
      <c r="K102" s="155">
        <v>1.0893999999999999</v>
      </c>
      <c r="L102" s="155">
        <v>-0.1283</v>
      </c>
      <c r="M102" s="155">
        <v>4.7300000000000002E-2</v>
      </c>
      <c r="N102" s="155">
        <v>-6.25E-2</v>
      </c>
      <c r="O102" s="155">
        <v>0.01</v>
      </c>
      <c r="P102" s="155">
        <v>-3.2599999999999997E-2</v>
      </c>
      <c r="Q102" s="155">
        <v>-0.05</v>
      </c>
      <c r="R102" s="155">
        <v>3.2899999999999999E-2</v>
      </c>
      <c r="S102" s="155">
        <v>4.1999999999999997E-3</v>
      </c>
    </row>
    <row r="103" spans="1:19" x14ac:dyDescent="0.3">
      <c r="A103" s="148">
        <v>41</v>
      </c>
      <c r="B103" s="157">
        <v>1.4800000000000001E-2</v>
      </c>
      <c r="C103" s="150">
        <v>1.2800000000000001E-2</v>
      </c>
      <c r="D103" s="151">
        <v>2.7820000000000002E-3</v>
      </c>
      <c r="E103" s="151">
        <v>2.0230000000000001E-3</v>
      </c>
      <c r="F103" s="152">
        <v>8.3999999999999995E-3</v>
      </c>
      <c r="G103" s="153">
        <v>0.24099999999999999</v>
      </c>
      <c r="H103" s="154">
        <v>1E-3</v>
      </c>
      <c r="I103" s="150">
        <v>0.23980000000000001</v>
      </c>
      <c r="J103" s="155">
        <v>9.8699999999999996E-2</v>
      </c>
      <c r="K103" s="155">
        <v>1.1675</v>
      </c>
      <c r="L103" s="155">
        <v>7.9399999999999998E-2</v>
      </c>
      <c r="M103" s="155">
        <v>5.1000000000000004E-3</v>
      </c>
      <c r="N103" s="155">
        <v>1.1299999999999999E-2</v>
      </c>
      <c r="O103" s="155">
        <v>5.0000000000000001E-3</v>
      </c>
      <c r="P103" s="155">
        <v>5.8599999999999999E-2</v>
      </c>
      <c r="Q103" s="155">
        <v>1.66E-2</v>
      </c>
      <c r="R103" s="155">
        <v>-3.0099999999999998E-2</v>
      </c>
      <c r="S103" s="155">
        <v>-1.6E-2</v>
      </c>
    </row>
    <row r="104" spans="1:19" x14ac:dyDescent="0.3">
      <c r="A104" s="148">
        <v>42</v>
      </c>
      <c r="B104" s="157">
        <v>2.12E-2</v>
      </c>
      <c r="C104" s="150">
        <v>1.5900000000000001E-2</v>
      </c>
      <c r="D104" s="151">
        <v>1.652E-3</v>
      </c>
      <c r="E104" s="151">
        <v>5.28E-3</v>
      </c>
      <c r="F104" s="152">
        <v>8.6999999999999994E-3</v>
      </c>
      <c r="G104" s="153">
        <v>0.60699999999999998</v>
      </c>
      <c r="H104" s="154">
        <v>2E-3</v>
      </c>
      <c r="I104" s="150">
        <v>0.60560000000000003</v>
      </c>
      <c r="J104" s="155">
        <v>3.4799999999999998E-2</v>
      </c>
      <c r="K104" s="155">
        <v>1.0721000000000001</v>
      </c>
      <c r="L104" s="155">
        <v>0.115</v>
      </c>
      <c r="M104" s="155">
        <v>-2.4799999999999999E-2</v>
      </c>
      <c r="N104" s="155">
        <v>4.2000000000000003E-2</v>
      </c>
      <c r="O104" s="155">
        <v>2.4899999999999999E-2</v>
      </c>
      <c r="P104" s="155">
        <v>-3.4599999999999999E-2</v>
      </c>
      <c r="Q104" s="155">
        <v>6.0100000000000001E-2</v>
      </c>
      <c r="R104" s="155">
        <v>-4.9700000000000001E-2</v>
      </c>
      <c r="S104" s="155">
        <v>2.8999999999999998E-3</v>
      </c>
    </row>
    <row r="105" spans="1:19" x14ac:dyDescent="0.3">
      <c r="A105" s="148">
        <v>43</v>
      </c>
      <c r="B105" s="157">
        <v>4.8800000000000003E-2</v>
      </c>
      <c r="C105" s="150">
        <v>4.02E-2</v>
      </c>
      <c r="D105" s="151">
        <v>1.2899999999999999E-3</v>
      </c>
      <c r="E105" s="151">
        <v>8.6719999999999992E-3</v>
      </c>
      <c r="F105" s="152">
        <v>8.7600000000000004E-3</v>
      </c>
      <c r="G105" s="153">
        <v>0.99</v>
      </c>
      <c r="H105" s="154">
        <v>3.0000000000000001E-3</v>
      </c>
      <c r="I105" s="150">
        <v>0.99009999999999998</v>
      </c>
      <c r="J105" s="155">
        <v>2.12E-2</v>
      </c>
      <c r="K105" s="155">
        <v>1.0227999999999999</v>
      </c>
      <c r="L105" s="155">
        <v>0.14580000000000001</v>
      </c>
      <c r="M105" s="155">
        <v>-4.82E-2</v>
      </c>
      <c r="N105" s="155">
        <v>3.9800000000000002E-2</v>
      </c>
      <c r="O105" s="155">
        <v>-1.2999999999999999E-3</v>
      </c>
      <c r="P105" s="155">
        <v>-0.1057</v>
      </c>
      <c r="Q105" s="155">
        <v>7.6E-3</v>
      </c>
      <c r="R105" s="155">
        <v>1.9E-2</v>
      </c>
      <c r="S105" s="155">
        <v>4.3299999999999998E-2</v>
      </c>
    </row>
    <row r="106" spans="1:19" x14ac:dyDescent="0.3">
      <c r="A106" s="148">
        <v>44</v>
      </c>
      <c r="B106" s="157">
        <v>6.0100000000000001E-2</v>
      </c>
      <c r="C106" s="150">
        <v>5.45E-2</v>
      </c>
      <c r="D106" s="151">
        <v>1.5590000000000001E-3</v>
      </c>
      <c r="E106" s="151">
        <v>5.6779999999999999E-3</v>
      </c>
      <c r="F106" s="152">
        <v>8.7100000000000007E-3</v>
      </c>
      <c r="G106" s="153">
        <v>0.65200000000000002</v>
      </c>
      <c r="H106" s="154">
        <v>2E-3</v>
      </c>
      <c r="I106" s="150">
        <v>0.65010000000000001</v>
      </c>
      <c r="J106" s="155">
        <v>3.1E-2</v>
      </c>
      <c r="K106" s="155">
        <v>1.0647</v>
      </c>
      <c r="L106" s="155">
        <v>0.1163</v>
      </c>
      <c r="M106" s="155">
        <v>2.9100000000000001E-2</v>
      </c>
      <c r="N106" s="155">
        <v>-3.9399999999999998E-2</v>
      </c>
      <c r="O106" s="155">
        <v>1.3899999999999999E-2</v>
      </c>
      <c r="P106" s="155">
        <v>3.8600000000000002E-2</v>
      </c>
      <c r="Q106" s="155">
        <v>3.6999999999999998E-2</v>
      </c>
      <c r="R106" s="155">
        <v>-2.6800000000000001E-2</v>
      </c>
      <c r="S106" s="155">
        <v>-3.3E-3</v>
      </c>
    </row>
    <row r="107" spans="1:19" x14ac:dyDescent="0.3">
      <c r="A107" s="148">
        <v>45</v>
      </c>
      <c r="B107" s="157">
        <v>2.9399999999999999E-2</v>
      </c>
      <c r="C107" s="150">
        <v>3.7199999999999997E-2</v>
      </c>
      <c r="D107" s="151">
        <v>1E-3</v>
      </c>
      <c r="E107" s="151">
        <v>-7.8220000000000008E-3</v>
      </c>
      <c r="F107" s="152">
        <v>8.8000000000000005E-3</v>
      </c>
      <c r="G107" s="153">
        <v>-0.88900000000000001</v>
      </c>
      <c r="H107" s="154">
        <v>1E-3</v>
      </c>
      <c r="I107" s="150">
        <v>-0.88849999999999996</v>
      </c>
      <c r="J107" s="155">
        <v>1.2699999999999999E-2</v>
      </c>
      <c r="K107" s="155">
        <v>1.0245</v>
      </c>
      <c r="L107" s="155">
        <v>-0.10100000000000001</v>
      </c>
      <c r="M107" s="155">
        <v>4.2200000000000001E-2</v>
      </c>
      <c r="N107" s="155">
        <v>-4.2200000000000001E-2</v>
      </c>
      <c r="O107" s="155">
        <v>3.2099999999999997E-2</v>
      </c>
      <c r="P107" s="155">
        <v>2.7E-2</v>
      </c>
      <c r="Q107" s="155">
        <v>1.2999999999999999E-3</v>
      </c>
      <c r="R107" s="155">
        <v>-2.1700000000000001E-2</v>
      </c>
      <c r="S107" s="155">
        <v>-3.0200000000000001E-2</v>
      </c>
    </row>
    <row r="108" spans="1:19" x14ac:dyDescent="0.3">
      <c r="A108" s="148">
        <v>46</v>
      </c>
      <c r="B108" s="157">
        <v>3.09E-2</v>
      </c>
      <c r="C108" s="150">
        <v>4.2799999999999998E-2</v>
      </c>
      <c r="D108" s="151">
        <v>1.8090000000000001E-3</v>
      </c>
      <c r="E108" s="150">
        <v>-1.1900000000000001E-2</v>
      </c>
      <c r="F108" s="152">
        <v>8.6700000000000006E-3</v>
      </c>
      <c r="G108" s="153">
        <v>-1.37</v>
      </c>
      <c r="H108" s="154">
        <v>1.2E-2</v>
      </c>
      <c r="I108" s="150">
        <v>-1.3745000000000001</v>
      </c>
      <c r="J108" s="155">
        <v>4.1799999999999997E-2</v>
      </c>
      <c r="K108" s="155">
        <v>0.995</v>
      </c>
      <c r="L108" s="155">
        <v>-0.28699999999999998</v>
      </c>
      <c r="M108" s="155">
        <v>0.11409999999999999</v>
      </c>
      <c r="N108" s="155">
        <v>-8.0699999999999994E-2</v>
      </c>
      <c r="O108" s="155">
        <v>0.1002</v>
      </c>
      <c r="P108" s="155">
        <v>-3.9899999999999998E-2</v>
      </c>
      <c r="Q108" s="155">
        <v>-0.13750000000000001</v>
      </c>
      <c r="R108" s="155">
        <v>-2.7699999999999999E-2</v>
      </c>
      <c r="S108" s="155">
        <v>5.21E-2</v>
      </c>
    </row>
    <row r="109" spans="1:19" x14ac:dyDescent="0.3">
      <c r="A109" s="148">
        <v>47</v>
      </c>
      <c r="B109" s="157">
        <v>2.8199999999999999E-2</v>
      </c>
      <c r="C109" s="150">
        <v>3.73E-2</v>
      </c>
      <c r="D109" s="151">
        <v>2.2490000000000001E-3</v>
      </c>
      <c r="E109" s="151">
        <v>-9.1500000000000001E-3</v>
      </c>
      <c r="F109" s="152">
        <v>8.5599999999999999E-3</v>
      </c>
      <c r="G109" s="153">
        <v>-1.069</v>
      </c>
      <c r="H109" s="154">
        <v>1.0999999999999999E-2</v>
      </c>
      <c r="I109" s="150">
        <v>-1.0690999999999999</v>
      </c>
      <c r="J109" s="155">
        <v>6.4500000000000002E-2</v>
      </c>
      <c r="K109" s="155">
        <v>1.0608</v>
      </c>
      <c r="L109" s="155">
        <v>-0.28079999999999999</v>
      </c>
      <c r="M109" s="155">
        <v>9.4600000000000004E-2</v>
      </c>
      <c r="N109" s="155">
        <v>-6.25E-2</v>
      </c>
      <c r="O109" s="155">
        <v>9.5899999999999999E-2</v>
      </c>
      <c r="P109" s="155">
        <v>4.9299999999999997E-2</v>
      </c>
      <c r="Q109" s="155">
        <v>-0.13150000000000001</v>
      </c>
      <c r="R109" s="155">
        <v>-2.76E-2</v>
      </c>
      <c r="S109" s="155">
        <v>9.1999999999999998E-3</v>
      </c>
    </row>
    <row r="110" spans="1:19" x14ac:dyDescent="0.3">
      <c r="A110" s="148">
        <v>48</v>
      </c>
      <c r="B110" s="157">
        <v>2.3E-2</v>
      </c>
      <c r="C110" s="150">
        <v>2.1999999999999999E-2</v>
      </c>
      <c r="D110" s="151">
        <v>2.6250000000000002E-3</v>
      </c>
      <c r="E110" s="151">
        <v>1.0189999999999999E-3</v>
      </c>
      <c r="F110" s="152">
        <v>8.4600000000000005E-3</v>
      </c>
      <c r="G110" s="153">
        <v>0.121</v>
      </c>
      <c r="H110" s="154">
        <v>0</v>
      </c>
      <c r="I110" s="150">
        <v>0.1201</v>
      </c>
      <c r="J110" s="155">
        <v>8.7900000000000006E-2</v>
      </c>
      <c r="K110" s="155">
        <v>1.1564000000000001</v>
      </c>
      <c r="L110" s="155">
        <v>3.73E-2</v>
      </c>
      <c r="M110" s="155">
        <v>-1.0500000000000001E-2</v>
      </c>
      <c r="N110" s="155">
        <v>1.1900000000000001E-2</v>
      </c>
      <c r="O110" s="155">
        <v>1.8E-3</v>
      </c>
      <c r="P110" s="155">
        <v>-5.3E-3</v>
      </c>
      <c r="Q110" s="155">
        <v>1.9699999999999999E-2</v>
      </c>
      <c r="R110" s="155">
        <v>-1.2200000000000001E-2</v>
      </c>
      <c r="S110" s="155">
        <v>4.1000000000000003E-3</v>
      </c>
    </row>
    <row r="111" spans="1:19" x14ac:dyDescent="0.3">
      <c r="A111" s="148">
        <v>49</v>
      </c>
      <c r="B111" s="157">
        <v>2.9399999999999999E-2</v>
      </c>
      <c r="C111" s="150">
        <v>2.6499999999999999E-2</v>
      </c>
      <c r="D111" s="151">
        <v>1.882E-3</v>
      </c>
      <c r="E111" s="151">
        <v>2.9659999999999999E-3</v>
      </c>
      <c r="F111" s="152">
        <v>8.6499999999999997E-3</v>
      </c>
      <c r="G111" s="153">
        <v>0.34300000000000003</v>
      </c>
      <c r="H111" s="154">
        <v>1E-3</v>
      </c>
      <c r="I111" s="150">
        <v>0.3417</v>
      </c>
      <c r="J111" s="155">
        <v>4.5199999999999997E-2</v>
      </c>
      <c r="K111" s="155">
        <v>1.0985</v>
      </c>
      <c r="L111" s="155">
        <v>7.4300000000000005E-2</v>
      </c>
      <c r="M111" s="155">
        <v>-5.3E-3</v>
      </c>
      <c r="N111" s="155">
        <v>9.1000000000000004E-3</v>
      </c>
      <c r="O111" s="155">
        <v>-2.5000000000000001E-3</v>
      </c>
      <c r="P111" s="155">
        <v>8.6999999999999994E-3</v>
      </c>
      <c r="Q111" s="155">
        <v>3.8800000000000001E-2</v>
      </c>
      <c r="R111" s="155">
        <v>-2.2800000000000001E-2</v>
      </c>
      <c r="S111" s="155">
        <v>-1.8E-3</v>
      </c>
    </row>
    <row r="112" spans="1:19" x14ac:dyDescent="0.3">
      <c r="A112" s="148">
        <v>50</v>
      </c>
      <c r="B112" s="157">
        <v>1.7600000000000001E-2</v>
      </c>
      <c r="C112" s="150">
        <v>2.4199999999999999E-2</v>
      </c>
      <c r="D112" s="151">
        <v>2.2230000000000001E-3</v>
      </c>
      <c r="E112" s="151">
        <v>-6.6220000000000003E-3</v>
      </c>
      <c r="F112" s="152">
        <v>8.5699999999999995E-3</v>
      </c>
      <c r="G112" s="153">
        <v>-0.77300000000000002</v>
      </c>
      <c r="H112" s="154">
        <v>6.0000000000000001E-3</v>
      </c>
      <c r="I112" s="150">
        <v>-0.77149999999999996</v>
      </c>
      <c r="J112" s="155">
        <v>6.3E-2</v>
      </c>
      <c r="K112" s="155">
        <v>1.0908</v>
      </c>
      <c r="L112" s="155">
        <v>-0.2001</v>
      </c>
      <c r="M112" s="155">
        <v>4.2299999999999997E-2</v>
      </c>
      <c r="N112" s="155">
        <v>-4.6899999999999997E-2</v>
      </c>
      <c r="O112" s="155">
        <v>1.5900000000000001E-2</v>
      </c>
      <c r="P112" s="155">
        <v>3.5200000000000002E-2</v>
      </c>
      <c r="Q112" s="155">
        <v>-9.1600000000000001E-2</v>
      </c>
      <c r="R112" s="155">
        <v>4.2000000000000003E-2</v>
      </c>
      <c r="S112" s="155">
        <v>-2.6200000000000001E-2</v>
      </c>
    </row>
    <row r="113" spans="1:19" x14ac:dyDescent="0.3">
      <c r="A113" s="148">
        <v>51</v>
      </c>
      <c r="B113" s="157">
        <v>1.46E-2</v>
      </c>
      <c r="C113" s="150">
        <v>1.18E-2</v>
      </c>
      <c r="D113" s="151">
        <v>2.8449999999999999E-3</v>
      </c>
      <c r="E113" s="151">
        <v>2.8300000000000001E-3</v>
      </c>
      <c r="F113" s="152">
        <v>8.3800000000000003E-3</v>
      </c>
      <c r="G113" s="153">
        <v>0.33800000000000002</v>
      </c>
      <c r="H113" s="154">
        <v>2E-3</v>
      </c>
      <c r="I113" s="150">
        <v>0.33639999999999998</v>
      </c>
      <c r="J113" s="155">
        <v>0.1033</v>
      </c>
      <c r="K113" s="155">
        <v>1.1698999999999999</v>
      </c>
      <c r="L113" s="155">
        <v>0.1142</v>
      </c>
      <c r="M113" s="155">
        <v>-1.44E-2</v>
      </c>
      <c r="N113" s="155">
        <v>2.3699999999999999E-2</v>
      </c>
      <c r="O113" s="155">
        <v>8.0999999999999996E-3</v>
      </c>
      <c r="P113" s="155">
        <v>-4.4400000000000002E-2</v>
      </c>
      <c r="Q113" s="155">
        <v>3.9300000000000002E-2</v>
      </c>
      <c r="R113" s="155">
        <v>-3.49E-2</v>
      </c>
      <c r="S113" s="155">
        <v>3.6200000000000003E-2</v>
      </c>
    </row>
    <row r="114" spans="1:19" x14ac:dyDescent="0.3">
      <c r="A114" s="148">
        <v>52</v>
      </c>
      <c r="B114" s="157">
        <v>1.5599999999999999E-2</v>
      </c>
      <c r="C114" s="150">
        <v>2.06E-2</v>
      </c>
      <c r="D114" s="151">
        <v>2.3400000000000001E-3</v>
      </c>
      <c r="E114" s="151">
        <v>-5.0099999999999997E-3</v>
      </c>
      <c r="F114" s="152">
        <v>8.5400000000000007E-3</v>
      </c>
      <c r="G114" s="153">
        <v>-0.58699999999999997</v>
      </c>
      <c r="H114" s="154">
        <v>4.0000000000000001E-3</v>
      </c>
      <c r="I114" s="150">
        <v>-0.58530000000000004</v>
      </c>
      <c r="J114" s="155">
        <v>6.9900000000000004E-2</v>
      </c>
      <c r="K114" s="155">
        <v>1.1140000000000001</v>
      </c>
      <c r="L114" s="155">
        <v>-0.16039999999999999</v>
      </c>
      <c r="M114" s="155">
        <v>2.0799999999999999E-2</v>
      </c>
      <c r="N114" s="155">
        <v>-2.4299999999999999E-2</v>
      </c>
      <c r="O114" s="155">
        <v>1.6899999999999998E-2</v>
      </c>
      <c r="P114" s="155">
        <v>6.8199999999999997E-2</v>
      </c>
      <c r="Q114" s="155">
        <v>-5.2600000000000001E-2</v>
      </c>
      <c r="R114" s="155">
        <v>1.9E-2</v>
      </c>
      <c r="S114" s="155">
        <v>-4.0099999999999997E-2</v>
      </c>
    </row>
    <row r="115" spans="1:19" x14ac:dyDescent="0.3">
      <c r="A115" s="148">
        <v>53</v>
      </c>
      <c r="B115" s="157">
        <v>4.82E-2</v>
      </c>
      <c r="C115" s="150">
        <v>3.8699999999999998E-2</v>
      </c>
      <c r="D115" s="151">
        <v>2.3140000000000001E-3</v>
      </c>
      <c r="E115" s="151">
        <v>9.4610000000000007E-3</v>
      </c>
      <c r="F115" s="152">
        <v>8.5500000000000003E-3</v>
      </c>
      <c r="G115" s="153">
        <v>1.107</v>
      </c>
      <c r="H115" s="154">
        <v>1.2999999999999999E-2</v>
      </c>
      <c r="I115" s="150">
        <v>1.1080000000000001</v>
      </c>
      <c r="J115" s="155">
        <v>6.83E-2</v>
      </c>
      <c r="K115" s="155">
        <v>1.0602</v>
      </c>
      <c r="L115" s="155">
        <v>0.3</v>
      </c>
      <c r="M115" s="155">
        <v>7.3899999999999993E-2</v>
      </c>
      <c r="N115" s="155">
        <v>-9.6199999999999994E-2</v>
      </c>
      <c r="O115" s="155">
        <v>-0.1013</v>
      </c>
      <c r="P115" s="155">
        <v>-5.7299999999999997E-2</v>
      </c>
      <c r="Q115" s="155">
        <v>2.4299999999999999E-2</v>
      </c>
      <c r="R115" s="155">
        <v>4.3999999999999997E-2</v>
      </c>
      <c r="S115" s="155">
        <v>7.17E-2</v>
      </c>
    </row>
    <row r="116" spans="1:19" x14ac:dyDescent="0.3">
      <c r="A116" s="148">
        <v>54</v>
      </c>
      <c r="B116" s="157">
        <v>2.8299999999999999E-2</v>
      </c>
      <c r="C116" s="150">
        <v>3.5200000000000002E-2</v>
      </c>
      <c r="D116" s="151">
        <v>1.204E-3</v>
      </c>
      <c r="E116" s="151">
        <v>-6.8589999999999996E-3</v>
      </c>
      <c r="F116" s="152">
        <v>8.77E-3</v>
      </c>
      <c r="G116" s="153">
        <v>-0.78200000000000003</v>
      </c>
      <c r="H116" s="154">
        <v>2E-3</v>
      </c>
      <c r="I116" s="150">
        <v>-0.78080000000000005</v>
      </c>
      <c r="J116" s="155">
        <v>1.8499999999999999E-2</v>
      </c>
      <c r="K116" s="155">
        <v>1.0405</v>
      </c>
      <c r="L116" s="155">
        <v>-0.1072</v>
      </c>
      <c r="M116" s="155">
        <v>0.03</v>
      </c>
      <c r="N116" s="155">
        <v>-4.5600000000000002E-2</v>
      </c>
      <c r="O116" s="155">
        <v>-1.7100000000000001E-2</v>
      </c>
      <c r="P116" s="155">
        <v>2.2700000000000001E-2</v>
      </c>
      <c r="Q116" s="155">
        <v>3.9399999999999998E-2</v>
      </c>
      <c r="R116" s="155">
        <v>-6.1000000000000004E-3</v>
      </c>
      <c r="S116" s="155">
        <v>-2.1899999999999999E-2</v>
      </c>
    </row>
    <row r="117" spans="1:19" x14ac:dyDescent="0.3">
      <c r="A117" s="148">
        <v>55</v>
      </c>
      <c r="B117" s="157">
        <v>6.9400000000000003E-2</v>
      </c>
      <c r="C117" s="150">
        <v>6.6000000000000003E-2</v>
      </c>
      <c r="D117" s="151">
        <v>2.5820000000000001E-3</v>
      </c>
      <c r="E117" s="151">
        <v>3.3630000000000001E-3</v>
      </c>
      <c r="F117" s="152">
        <v>8.4700000000000001E-3</v>
      </c>
      <c r="G117" s="153">
        <v>0.39700000000000002</v>
      </c>
      <c r="H117" s="154">
        <v>2E-3</v>
      </c>
      <c r="I117" s="150">
        <v>0.39579999999999999</v>
      </c>
      <c r="J117" s="155">
        <v>8.5000000000000006E-2</v>
      </c>
      <c r="K117" s="155">
        <v>1.1438999999999999</v>
      </c>
      <c r="L117" s="155">
        <v>0.1207</v>
      </c>
      <c r="M117" s="155">
        <v>6.7100000000000007E-2</v>
      </c>
      <c r="N117" s="155">
        <v>-7.8399999999999997E-2</v>
      </c>
      <c r="O117" s="155">
        <v>-5.5999999999999999E-3</v>
      </c>
      <c r="P117" s="155">
        <v>8.6499999999999994E-2</v>
      </c>
      <c r="Q117" s="155">
        <v>2.1700000000000001E-2</v>
      </c>
      <c r="R117" s="155">
        <v>-1.11E-2</v>
      </c>
      <c r="S117" s="155">
        <v>-3.1600000000000003E-2</v>
      </c>
    </row>
    <row r="118" spans="1:19" x14ac:dyDescent="0.3">
      <c r="A118" s="148">
        <v>56</v>
      </c>
      <c r="B118" s="157">
        <v>1.5699999999999999E-2</v>
      </c>
      <c r="C118" s="150">
        <v>1.38E-2</v>
      </c>
      <c r="D118" s="151">
        <v>2.2399999999999998E-3</v>
      </c>
      <c r="E118" s="151">
        <v>1.9550000000000001E-3</v>
      </c>
      <c r="F118" s="152">
        <v>8.5699999999999995E-3</v>
      </c>
      <c r="G118" s="153">
        <v>0.22800000000000001</v>
      </c>
      <c r="H118" s="154">
        <v>1E-3</v>
      </c>
      <c r="I118" s="150">
        <v>0.22739999999999999</v>
      </c>
      <c r="J118" s="155">
        <v>6.4000000000000001E-2</v>
      </c>
      <c r="K118" s="155">
        <v>1.1246</v>
      </c>
      <c r="L118" s="155">
        <v>5.9499999999999997E-2</v>
      </c>
      <c r="M118" s="155">
        <v>-1.15E-2</v>
      </c>
      <c r="N118" s="155">
        <v>2.5000000000000001E-2</v>
      </c>
      <c r="O118" s="155">
        <v>-1.8700000000000001E-2</v>
      </c>
      <c r="P118" s="155">
        <v>1.84E-2</v>
      </c>
      <c r="Q118" s="155">
        <v>-2.76E-2</v>
      </c>
      <c r="R118" s="155">
        <v>1.0200000000000001E-2</v>
      </c>
      <c r="S118" s="155">
        <v>1.2500000000000001E-2</v>
      </c>
    </row>
    <row r="119" spans="1:19" x14ac:dyDescent="0.3">
      <c r="A119" s="148">
        <v>57</v>
      </c>
      <c r="B119" s="157">
        <v>2.2700000000000001E-2</v>
      </c>
      <c r="C119" s="150">
        <v>2.4500000000000001E-2</v>
      </c>
      <c r="D119" s="151">
        <v>1.792E-3</v>
      </c>
      <c r="E119" s="151">
        <v>-1.805E-3</v>
      </c>
      <c r="F119" s="152">
        <v>8.6700000000000006E-3</v>
      </c>
      <c r="G119" s="153">
        <v>-0.20799999999999999</v>
      </c>
      <c r="H119" s="154">
        <v>0</v>
      </c>
      <c r="I119" s="150">
        <v>-0.2074</v>
      </c>
      <c r="J119" s="155">
        <v>4.1000000000000002E-2</v>
      </c>
      <c r="K119" s="155">
        <v>1.0981000000000001</v>
      </c>
      <c r="L119" s="155">
        <v>-4.2900000000000001E-2</v>
      </c>
      <c r="M119" s="155">
        <v>1.2200000000000001E-2</v>
      </c>
      <c r="N119" s="155">
        <v>-1.3899999999999999E-2</v>
      </c>
      <c r="O119" s="155">
        <v>-1.2999999999999999E-2</v>
      </c>
      <c r="P119" s="155">
        <v>2.2100000000000002E-2</v>
      </c>
      <c r="Q119" s="155">
        <v>-2.1399999999999999E-2</v>
      </c>
      <c r="R119" s="155">
        <v>8.8000000000000005E-3</v>
      </c>
      <c r="S119" s="155">
        <v>1.4200000000000001E-2</v>
      </c>
    </row>
    <row r="120" spans="1:19" x14ac:dyDescent="0.3">
      <c r="A120" s="148">
        <v>58</v>
      </c>
      <c r="B120" s="157">
        <v>2.18E-2</v>
      </c>
      <c r="C120" s="150">
        <v>2.3800000000000002E-2</v>
      </c>
      <c r="D120" s="151">
        <v>1.4790000000000001E-3</v>
      </c>
      <c r="E120" s="151">
        <v>-1.9859999999999999E-3</v>
      </c>
      <c r="F120" s="152">
        <v>8.7299999999999999E-3</v>
      </c>
      <c r="G120" s="153">
        <v>-0.22800000000000001</v>
      </c>
      <c r="H120" s="154">
        <v>0</v>
      </c>
      <c r="I120" s="150">
        <v>-0.22670000000000001</v>
      </c>
      <c r="J120" s="155">
        <v>2.7900000000000001E-2</v>
      </c>
      <c r="K120" s="155">
        <v>1.0828</v>
      </c>
      <c r="L120" s="155">
        <v>-3.8399999999999997E-2</v>
      </c>
      <c r="M120" s="155">
        <v>1.6400000000000001E-2</v>
      </c>
      <c r="N120" s="155">
        <v>-2.4299999999999999E-2</v>
      </c>
      <c r="O120" s="155">
        <v>-8.0999999999999996E-3</v>
      </c>
      <c r="P120" s="155">
        <v>8.2000000000000007E-3</v>
      </c>
      <c r="Q120" s="155">
        <v>4.4000000000000003E-3</v>
      </c>
      <c r="R120" s="155">
        <v>4.1999999999999997E-3</v>
      </c>
      <c r="S120" s="155">
        <v>-2.5999999999999999E-3</v>
      </c>
    </row>
    <row r="121" spans="1:19" x14ac:dyDescent="0.3">
      <c r="A121" s="148">
        <v>59</v>
      </c>
      <c r="B121" s="157">
        <v>1.7999999999999999E-2</v>
      </c>
      <c r="C121" s="150">
        <v>1.29E-2</v>
      </c>
      <c r="D121" s="151">
        <v>1.622E-3</v>
      </c>
      <c r="E121" s="151">
        <v>5.0489999999999997E-3</v>
      </c>
      <c r="F121" s="152">
        <v>8.6999999999999994E-3</v>
      </c>
      <c r="G121" s="153">
        <v>0.57999999999999996</v>
      </c>
      <c r="H121" s="154">
        <v>2E-3</v>
      </c>
      <c r="I121" s="150">
        <v>0.5786</v>
      </c>
      <c r="J121" s="155">
        <v>3.3599999999999998E-2</v>
      </c>
      <c r="K121" s="155">
        <v>1.0726</v>
      </c>
      <c r="L121" s="155">
        <v>0.1079</v>
      </c>
      <c r="M121" s="155">
        <v>2.0999999999999999E-3</v>
      </c>
      <c r="N121" s="155">
        <v>3.5099999999999999E-2</v>
      </c>
      <c r="O121" s="155">
        <v>7.2099999999999997E-2</v>
      </c>
      <c r="P121" s="155">
        <v>-6.0000000000000001E-3</v>
      </c>
      <c r="Q121" s="155">
        <v>1.3599999999999999E-2</v>
      </c>
      <c r="R121" s="155">
        <v>-7.3999999999999996E-2</v>
      </c>
      <c r="S121" s="155">
        <v>9.4000000000000004E-3</v>
      </c>
    </row>
    <row r="122" spans="1:19" x14ac:dyDescent="0.3">
      <c r="A122" s="148">
        <v>60</v>
      </c>
      <c r="B122" s="157">
        <v>1.8599999999999998E-2</v>
      </c>
      <c r="C122" s="150">
        <v>1.41E-2</v>
      </c>
      <c r="D122" s="151">
        <v>2.1229999999999999E-3</v>
      </c>
      <c r="E122" s="151">
        <v>4.4530000000000004E-3</v>
      </c>
      <c r="F122" s="152">
        <v>8.6E-3</v>
      </c>
      <c r="G122" s="153">
        <v>0.51800000000000002</v>
      </c>
      <c r="H122" s="154">
        <v>2E-3</v>
      </c>
      <c r="I122" s="150">
        <v>0.51670000000000005</v>
      </c>
      <c r="J122" s="155">
        <v>5.7500000000000002E-2</v>
      </c>
      <c r="K122" s="155">
        <v>1.1037999999999999</v>
      </c>
      <c r="L122" s="155">
        <v>0.12759999999999999</v>
      </c>
      <c r="M122" s="155">
        <v>-4.0899999999999999E-2</v>
      </c>
      <c r="N122" s="155">
        <v>7.6100000000000001E-2</v>
      </c>
      <c r="O122" s="155">
        <v>4.4999999999999998E-2</v>
      </c>
      <c r="P122" s="155">
        <v>-5.5100000000000003E-2</v>
      </c>
      <c r="Q122" s="155">
        <v>-4.87E-2</v>
      </c>
      <c r="R122" s="155">
        <v>-2.7799999999999998E-2</v>
      </c>
      <c r="S122" s="155">
        <v>6.5000000000000002E-2</v>
      </c>
    </row>
    <row r="123" spans="1:19" x14ac:dyDescent="0.3">
      <c r="A123" s="148">
        <v>61</v>
      </c>
      <c r="B123" s="157">
        <v>3.9699999999999999E-2</v>
      </c>
      <c r="C123" s="150">
        <v>4.9000000000000002E-2</v>
      </c>
      <c r="D123" s="151">
        <v>2.0379999999999999E-3</v>
      </c>
      <c r="E123" s="151">
        <v>-9.2790000000000008E-3</v>
      </c>
      <c r="F123" s="152">
        <v>8.6199999999999992E-3</v>
      </c>
      <c r="G123" s="153">
        <v>-1.077</v>
      </c>
      <c r="H123" s="154">
        <v>8.9999999999999993E-3</v>
      </c>
      <c r="I123" s="150">
        <v>-1.0775999999999999</v>
      </c>
      <c r="J123" s="155">
        <v>5.2999999999999999E-2</v>
      </c>
      <c r="K123" s="155">
        <v>1.0468</v>
      </c>
      <c r="L123" s="155">
        <v>-0.255</v>
      </c>
      <c r="M123" s="155">
        <v>0.1087</v>
      </c>
      <c r="N123" s="155">
        <v>-6.5100000000000005E-2</v>
      </c>
      <c r="O123" s="155">
        <v>0.16839999999999999</v>
      </c>
      <c r="P123" s="155">
        <v>0.1459</v>
      </c>
      <c r="Q123" s="155">
        <v>7.4700000000000003E-2</v>
      </c>
      <c r="R123" s="155">
        <v>-0.17710000000000001</v>
      </c>
      <c r="S123" s="155">
        <v>-0.1027</v>
      </c>
    </row>
    <row r="124" spans="1:19" x14ac:dyDescent="0.3">
      <c r="A124" s="148">
        <v>62</v>
      </c>
      <c r="B124" s="157">
        <v>2.1499999999999998E-2</v>
      </c>
      <c r="C124" s="150">
        <v>1.6799999999999999E-2</v>
      </c>
      <c r="D124" s="151">
        <v>1.768E-3</v>
      </c>
      <c r="E124" s="151">
        <v>4.7340000000000004E-3</v>
      </c>
      <c r="F124" s="152">
        <v>8.6700000000000006E-3</v>
      </c>
      <c r="G124" s="153">
        <v>0.54600000000000004</v>
      </c>
      <c r="H124" s="154">
        <v>2E-3</v>
      </c>
      <c r="I124" s="150">
        <v>0.54420000000000002</v>
      </c>
      <c r="J124" s="155">
        <v>3.9899999999999998E-2</v>
      </c>
      <c r="K124" s="155">
        <v>1.0819000000000001</v>
      </c>
      <c r="L124" s="155">
        <v>0.1109</v>
      </c>
      <c r="M124" s="155">
        <v>-3.9800000000000002E-2</v>
      </c>
      <c r="N124" s="155">
        <v>6.88E-2</v>
      </c>
      <c r="O124" s="155">
        <v>4.5999999999999999E-3</v>
      </c>
      <c r="P124" s="155">
        <v>-4.1799999999999997E-2</v>
      </c>
      <c r="Q124" s="155">
        <v>-5.9200000000000003E-2</v>
      </c>
      <c r="R124" s="155">
        <v>3.5999999999999999E-3</v>
      </c>
      <c r="S124" s="155">
        <v>6.1199999999999997E-2</v>
      </c>
    </row>
    <row r="125" spans="1:19" x14ac:dyDescent="0.3">
      <c r="A125" s="148">
        <v>63</v>
      </c>
      <c r="B125" s="157">
        <v>1.01E-2</v>
      </c>
      <c r="C125" s="151">
        <v>6.9569999999999996E-3</v>
      </c>
      <c r="D125" s="151">
        <v>1.9449999999999999E-3</v>
      </c>
      <c r="E125" s="151">
        <v>3.1510000000000002E-3</v>
      </c>
      <c r="F125" s="152">
        <v>8.6400000000000001E-3</v>
      </c>
      <c r="G125" s="153">
        <v>0.36499999999999999</v>
      </c>
      <c r="H125" s="154">
        <v>1E-3</v>
      </c>
      <c r="I125" s="150">
        <v>0.36359999999999998</v>
      </c>
      <c r="J125" s="155">
        <v>4.82E-2</v>
      </c>
      <c r="K125" s="155">
        <v>1.1011</v>
      </c>
      <c r="L125" s="155">
        <v>8.1900000000000001E-2</v>
      </c>
      <c r="M125" s="155">
        <v>-1.6500000000000001E-2</v>
      </c>
      <c r="N125" s="155">
        <v>4.2900000000000001E-2</v>
      </c>
      <c r="O125" s="155">
        <v>8.3999999999999995E-3</v>
      </c>
      <c r="P125" s="155">
        <v>2E-3</v>
      </c>
      <c r="Q125" s="155">
        <v>-2.6599999999999999E-2</v>
      </c>
      <c r="R125" s="155">
        <v>-1.2200000000000001E-2</v>
      </c>
      <c r="S125" s="155">
        <v>1.8100000000000002E-2</v>
      </c>
    </row>
    <row r="126" spans="1:19" x14ac:dyDescent="0.3">
      <c r="A126" s="148">
        <v>64</v>
      </c>
      <c r="B126" s="157">
        <v>1.34E-2</v>
      </c>
      <c r="C126" s="151">
        <v>8.5620000000000002E-3</v>
      </c>
      <c r="D126" s="151">
        <v>2.0920000000000001E-3</v>
      </c>
      <c r="E126" s="151">
        <v>4.8339999999999998E-3</v>
      </c>
      <c r="F126" s="152">
        <v>8.6E-3</v>
      </c>
      <c r="G126" s="153">
        <v>0.56200000000000006</v>
      </c>
      <c r="H126" s="154">
        <v>3.0000000000000001E-3</v>
      </c>
      <c r="I126" s="150">
        <v>0.56040000000000001</v>
      </c>
      <c r="J126" s="155">
        <v>5.5800000000000002E-2</v>
      </c>
      <c r="K126" s="155">
        <v>1.0991</v>
      </c>
      <c r="L126" s="155">
        <v>0.1363</v>
      </c>
      <c r="M126" s="155">
        <v>-3.3599999999999998E-2</v>
      </c>
      <c r="N126" s="155">
        <v>7.6799999999999993E-2</v>
      </c>
      <c r="O126" s="155">
        <v>0.03</v>
      </c>
      <c r="P126" s="155">
        <v>-4.5100000000000001E-2</v>
      </c>
      <c r="Q126" s="155">
        <v>-6.6799999999999998E-2</v>
      </c>
      <c r="R126" s="155">
        <v>-2.18E-2</v>
      </c>
      <c r="S126" s="155">
        <v>7.6999999999999999E-2</v>
      </c>
    </row>
    <row r="127" spans="1:19" x14ac:dyDescent="0.3">
      <c r="A127" s="148">
        <v>65</v>
      </c>
      <c r="B127" s="157">
        <v>1.9800000000000002E-2</v>
      </c>
      <c r="C127" s="150">
        <v>1.5900000000000001E-2</v>
      </c>
      <c r="D127" s="151">
        <v>1.828E-3</v>
      </c>
      <c r="E127" s="151">
        <v>3.9750000000000002E-3</v>
      </c>
      <c r="F127" s="152">
        <v>8.6599999999999993E-3</v>
      </c>
      <c r="G127" s="153">
        <v>0.45900000000000002</v>
      </c>
      <c r="H127" s="154">
        <v>1E-3</v>
      </c>
      <c r="I127" s="150">
        <v>0.45750000000000002</v>
      </c>
      <c r="J127" s="155">
        <v>4.2599999999999999E-2</v>
      </c>
      <c r="K127" s="155">
        <v>1.0901000000000001</v>
      </c>
      <c r="L127" s="155">
        <v>9.6500000000000002E-2</v>
      </c>
      <c r="M127" s="155">
        <v>-1.8E-3</v>
      </c>
      <c r="N127" s="155">
        <v>3.4700000000000002E-2</v>
      </c>
      <c r="O127" s="155">
        <v>4.4600000000000001E-2</v>
      </c>
      <c r="P127" s="155">
        <v>-2.1000000000000001E-2</v>
      </c>
      <c r="Q127" s="155">
        <v>-4.02E-2</v>
      </c>
      <c r="R127" s="155">
        <v>-3.85E-2</v>
      </c>
      <c r="S127" s="155">
        <v>5.62E-2</v>
      </c>
    </row>
    <row r="128" spans="1:19" x14ac:dyDescent="0.3">
      <c r="A128" s="148">
        <v>66</v>
      </c>
      <c r="B128" s="157">
        <v>2.0299999999999999E-2</v>
      </c>
      <c r="C128" s="150">
        <v>1.7999999999999999E-2</v>
      </c>
      <c r="D128" s="151">
        <v>1.47E-3</v>
      </c>
      <c r="E128" s="151">
        <v>2.274E-3</v>
      </c>
      <c r="F128" s="152">
        <v>8.7299999999999999E-3</v>
      </c>
      <c r="G128" s="153">
        <v>0.26100000000000001</v>
      </c>
      <c r="H128" s="154">
        <v>0</v>
      </c>
      <c r="I128" s="150">
        <v>0.2596</v>
      </c>
      <c r="J128" s="155">
        <v>2.76E-2</v>
      </c>
      <c r="K128" s="155">
        <v>1.0814999999999999</v>
      </c>
      <c r="L128" s="155">
        <v>4.3700000000000003E-2</v>
      </c>
      <c r="M128" s="155">
        <v>1.78E-2</v>
      </c>
      <c r="N128" s="155">
        <v>-3.2000000000000002E-3</v>
      </c>
      <c r="O128" s="155">
        <v>2.7400000000000001E-2</v>
      </c>
      <c r="P128" s="155">
        <v>7.6E-3</v>
      </c>
      <c r="Q128" s="155">
        <v>2.0999999999999999E-3</v>
      </c>
      <c r="R128" s="155">
        <v>-2.7199999999999998E-2</v>
      </c>
      <c r="S128" s="155">
        <v>-3.8999999999999998E-3</v>
      </c>
    </row>
    <row r="129" spans="1:19" x14ac:dyDescent="0.3">
      <c r="A129" s="148">
        <v>67</v>
      </c>
      <c r="B129" s="157">
        <v>2.2700000000000001E-2</v>
      </c>
      <c r="C129" s="150">
        <v>1.0999999999999999E-2</v>
      </c>
      <c r="D129" s="151">
        <v>1.4970000000000001E-3</v>
      </c>
      <c r="E129" s="150">
        <v>1.17E-2</v>
      </c>
      <c r="F129" s="152">
        <v>8.7299999999999999E-3</v>
      </c>
      <c r="G129" s="153">
        <v>1.3360000000000001</v>
      </c>
      <c r="H129" s="154">
        <v>8.0000000000000002E-3</v>
      </c>
      <c r="I129" s="150">
        <v>1.3402000000000001</v>
      </c>
      <c r="J129" s="155">
        <v>2.86E-2</v>
      </c>
      <c r="K129" s="155">
        <v>0.98640000000000005</v>
      </c>
      <c r="L129" s="155">
        <v>0.22989999999999999</v>
      </c>
      <c r="M129" s="155">
        <v>5.1900000000000002E-2</v>
      </c>
      <c r="N129" s="155">
        <v>2.98E-2</v>
      </c>
      <c r="O129" s="155">
        <v>3.4000000000000002E-2</v>
      </c>
      <c r="P129" s="155">
        <v>1.0999999999999999E-2</v>
      </c>
      <c r="Q129" s="155">
        <v>-7.5800000000000006E-2</v>
      </c>
      <c r="R129" s="155">
        <v>-5.1200000000000002E-2</v>
      </c>
      <c r="S129" s="155">
        <v>4.6300000000000001E-2</v>
      </c>
    </row>
    <row r="130" spans="1:19" x14ac:dyDescent="0.3">
      <c r="A130" s="148">
        <v>68</v>
      </c>
      <c r="B130" s="157">
        <v>1.32E-2</v>
      </c>
      <c r="C130" s="150">
        <v>1.04E-2</v>
      </c>
      <c r="D130" s="151">
        <v>1.7409999999999999E-3</v>
      </c>
      <c r="E130" s="151">
        <v>2.7910000000000001E-3</v>
      </c>
      <c r="F130" s="152">
        <v>8.6800000000000002E-3</v>
      </c>
      <c r="G130" s="153">
        <v>0.32200000000000001</v>
      </c>
      <c r="H130" s="154">
        <v>1E-3</v>
      </c>
      <c r="I130" s="150">
        <v>0.32040000000000002</v>
      </c>
      <c r="J130" s="155">
        <v>3.8699999999999998E-2</v>
      </c>
      <c r="K130" s="155">
        <v>1.0919000000000001</v>
      </c>
      <c r="L130" s="155">
        <v>6.4299999999999996E-2</v>
      </c>
      <c r="M130" s="155">
        <v>-1.67E-2</v>
      </c>
      <c r="N130" s="155">
        <v>3.7100000000000001E-2</v>
      </c>
      <c r="O130" s="155">
        <v>1.1000000000000001E-3</v>
      </c>
      <c r="P130" s="155">
        <v>-6.4999999999999997E-3</v>
      </c>
      <c r="Q130" s="155">
        <v>-2.6800000000000001E-2</v>
      </c>
      <c r="R130" s="155">
        <v>-4.7999999999999996E-3</v>
      </c>
      <c r="S130" s="155">
        <v>2.5700000000000001E-2</v>
      </c>
    </row>
    <row r="131" spans="1:19" x14ac:dyDescent="0.3">
      <c r="A131" s="148">
        <v>69</v>
      </c>
      <c r="B131" s="157">
        <v>1.9699999999999999E-2</v>
      </c>
      <c r="C131" s="150">
        <v>2.0199999999999999E-2</v>
      </c>
      <c r="D131" s="151">
        <v>1.5120000000000001E-3</v>
      </c>
      <c r="E131" s="151">
        <v>-5.2599999999999999E-4</v>
      </c>
      <c r="F131" s="152">
        <v>8.7200000000000003E-3</v>
      </c>
      <c r="G131" s="153">
        <v>-0.06</v>
      </c>
      <c r="H131" s="154">
        <v>0</v>
      </c>
      <c r="I131" s="150">
        <v>-6.0100000000000001E-2</v>
      </c>
      <c r="J131" s="155">
        <v>2.92E-2</v>
      </c>
      <c r="K131" s="155">
        <v>1.0871</v>
      </c>
      <c r="L131" s="155">
        <v>-1.04E-2</v>
      </c>
      <c r="M131" s="155">
        <v>-5.9999999999999995E-4</v>
      </c>
      <c r="N131" s="155">
        <v>-3.0999999999999999E-3</v>
      </c>
      <c r="O131" s="155">
        <v>-3.8999999999999998E-3</v>
      </c>
      <c r="P131" s="155">
        <v>-2.0000000000000001E-4</v>
      </c>
      <c r="Q131" s="155">
        <v>4.4999999999999997E-3</v>
      </c>
      <c r="R131" s="155">
        <v>3.8E-3</v>
      </c>
      <c r="S131" s="155">
        <v>-5.1999999999999998E-3</v>
      </c>
    </row>
    <row r="132" spans="1:19" x14ac:dyDescent="0.3">
      <c r="A132" s="148">
        <v>70</v>
      </c>
      <c r="B132" s="157">
        <v>1.6899999999999998E-2</v>
      </c>
      <c r="C132" s="150">
        <v>1.14E-2</v>
      </c>
      <c r="D132" s="151">
        <v>2.15E-3</v>
      </c>
      <c r="E132" s="151">
        <v>5.5240000000000003E-3</v>
      </c>
      <c r="F132" s="152">
        <v>8.5900000000000004E-3</v>
      </c>
      <c r="G132" s="153">
        <v>0.64300000000000002</v>
      </c>
      <c r="H132" s="154">
        <v>4.0000000000000001E-3</v>
      </c>
      <c r="I132" s="150">
        <v>0.64170000000000005</v>
      </c>
      <c r="J132" s="155">
        <v>5.8999999999999997E-2</v>
      </c>
      <c r="K132" s="155">
        <v>1.097</v>
      </c>
      <c r="L132" s="155">
        <v>0.16070000000000001</v>
      </c>
      <c r="M132" s="155">
        <v>6.1999999999999998E-3</v>
      </c>
      <c r="N132" s="155">
        <v>4.8300000000000003E-2</v>
      </c>
      <c r="O132" s="155">
        <v>8.6999999999999994E-2</v>
      </c>
      <c r="P132" s="155">
        <v>-4.5499999999999999E-2</v>
      </c>
      <c r="Q132" s="155">
        <v>-5.8999999999999997E-2</v>
      </c>
      <c r="R132" s="155">
        <v>-7.5399999999999995E-2</v>
      </c>
      <c r="S132" s="155">
        <v>9.5799999999999996E-2</v>
      </c>
    </row>
    <row r="133" spans="1:19" x14ac:dyDescent="0.3">
      <c r="A133" s="148">
        <v>71</v>
      </c>
      <c r="B133" s="157">
        <v>3.15E-2</v>
      </c>
      <c r="C133" s="151">
        <v>9.7540000000000005E-3</v>
      </c>
      <c r="D133" s="151">
        <v>2.0769999999999999E-3</v>
      </c>
      <c r="E133" s="150">
        <v>2.18E-2</v>
      </c>
      <c r="F133" s="152">
        <v>8.6099999999999996E-3</v>
      </c>
      <c r="G133" s="153">
        <v>2.5310000000000001</v>
      </c>
      <c r="H133" s="154">
        <v>5.2999999999999999E-2</v>
      </c>
      <c r="I133" s="150">
        <v>2.5857000000000001</v>
      </c>
      <c r="J133" s="155">
        <v>5.5E-2</v>
      </c>
      <c r="K133" s="155">
        <v>0.78420000000000001</v>
      </c>
      <c r="L133" s="155">
        <v>0.62390000000000001</v>
      </c>
      <c r="M133" s="155">
        <v>-0.35260000000000002</v>
      </c>
      <c r="N133" s="155">
        <v>0.45269999999999999</v>
      </c>
      <c r="O133" s="155">
        <v>-4.2000000000000003E-2</v>
      </c>
      <c r="P133" s="155">
        <v>-0.41920000000000002</v>
      </c>
      <c r="Q133" s="155">
        <v>-8.7800000000000003E-2</v>
      </c>
      <c r="R133" s="155">
        <v>5.2499999999999998E-2</v>
      </c>
      <c r="S133" s="155">
        <v>0.22070000000000001</v>
      </c>
    </row>
    <row r="134" spans="1:19" x14ac:dyDescent="0.3">
      <c r="A134" s="148">
        <v>72</v>
      </c>
      <c r="B134" s="157">
        <v>3.2599999999999997E-2</v>
      </c>
      <c r="C134" s="150">
        <v>2.87E-2</v>
      </c>
      <c r="D134" s="151">
        <v>2.199E-3</v>
      </c>
      <c r="E134" s="151">
        <v>3.9240000000000004E-3</v>
      </c>
      <c r="F134" s="152">
        <v>8.5800000000000008E-3</v>
      </c>
      <c r="G134" s="153">
        <v>0.45800000000000002</v>
      </c>
      <c r="H134" s="154">
        <v>2E-3</v>
      </c>
      <c r="I134" s="150">
        <v>0.45619999999999999</v>
      </c>
      <c r="J134" s="155">
        <v>6.1699999999999998E-2</v>
      </c>
      <c r="K134" s="155">
        <v>1.1123000000000001</v>
      </c>
      <c r="L134" s="155">
        <v>0.11700000000000001</v>
      </c>
      <c r="M134" s="155">
        <v>9.1999999999999998E-3</v>
      </c>
      <c r="N134" s="155">
        <v>1.34E-2</v>
      </c>
      <c r="O134" s="155">
        <v>5.21E-2</v>
      </c>
      <c r="P134" s="155">
        <v>-5.5199999999999999E-2</v>
      </c>
      <c r="Q134" s="155">
        <v>-3.9800000000000002E-2</v>
      </c>
      <c r="R134" s="155">
        <v>-3.9600000000000003E-2</v>
      </c>
      <c r="S134" s="155">
        <v>8.6199999999999999E-2</v>
      </c>
    </row>
    <row r="135" spans="1:19" x14ac:dyDescent="0.3">
      <c r="A135" s="148">
        <v>73</v>
      </c>
      <c r="B135" s="157">
        <v>4.8300000000000003E-2</v>
      </c>
      <c r="C135" s="150">
        <v>0.04</v>
      </c>
      <c r="D135" s="151">
        <v>2.6289999999999998E-3</v>
      </c>
      <c r="E135" s="151">
        <v>8.2900000000000005E-3</v>
      </c>
      <c r="F135" s="152">
        <v>8.4499999999999992E-3</v>
      </c>
      <c r="G135" s="153">
        <v>0.98099999999999998</v>
      </c>
      <c r="H135" s="154">
        <v>1.2999999999999999E-2</v>
      </c>
      <c r="I135" s="150">
        <v>0.98050000000000004</v>
      </c>
      <c r="J135" s="155">
        <v>8.8200000000000001E-2</v>
      </c>
      <c r="K135" s="155">
        <v>1.099</v>
      </c>
      <c r="L135" s="155">
        <v>0.3049</v>
      </c>
      <c r="M135" s="155">
        <v>-0.1031</v>
      </c>
      <c r="N135" s="155">
        <v>7.7799999999999994E-2</v>
      </c>
      <c r="O135" s="155">
        <v>-0.15179999999999999</v>
      </c>
      <c r="P135" s="155">
        <v>-0.2326</v>
      </c>
      <c r="Q135" s="155">
        <v>-0.12889999999999999</v>
      </c>
      <c r="R135" s="155">
        <v>0.1749</v>
      </c>
      <c r="S135" s="155">
        <v>0.18110000000000001</v>
      </c>
    </row>
    <row r="136" spans="1:19" x14ac:dyDescent="0.3">
      <c r="A136" s="148">
        <v>74</v>
      </c>
      <c r="B136" s="157">
        <v>2.29E-2</v>
      </c>
      <c r="C136" s="150">
        <v>1.7000000000000001E-2</v>
      </c>
      <c r="D136" s="151">
        <v>1.8910000000000001E-3</v>
      </c>
      <c r="E136" s="151">
        <v>5.9480000000000002E-3</v>
      </c>
      <c r="F136" s="152">
        <v>8.6499999999999997E-3</v>
      </c>
      <c r="G136" s="153">
        <v>0.68799999999999994</v>
      </c>
      <c r="H136" s="154">
        <v>3.0000000000000001E-3</v>
      </c>
      <c r="I136" s="150">
        <v>0.68630000000000002</v>
      </c>
      <c r="J136" s="155">
        <v>4.5600000000000002E-2</v>
      </c>
      <c r="K136" s="155">
        <v>1.0781000000000001</v>
      </c>
      <c r="L136" s="155">
        <v>0.15010000000000001</v>
      </c>
      <c r="M136" s="155">
        <v>5.11E-2</v>
      </c>
      <c r="N136" s="155">
        <v>-3.2099999999999997E-2</v>
      </c>
      <c r="O136" s="155">
        <v>-1.4E-2</v>
      </c>
      <c r="P136" s="155">
        <v>-8.7999999999999995E-2</v>
      </c>
      <c r="Q136" s="155">
        <v>-3.8199999999999998E-2</v>
      </c>
      <c r="R136" s="155">
        <v>1.17E-2</v>
      </c>
      <c r="S136" s="155">
        <v>6.0900000000000003E-2</v>
      </c>
    </row>
    <row r="137" spans="1:19" x14ac:dyDescent="0.3">
      <c r="A137" s="148">
        <v>75</v>
      </c>
      <c r="B137" s="157">
        <v>1.6E-2</v>
      </c>
      <c r="C137" s="150">
        <v>3.1399999999999997E-2</v>
      </c>
      <c r="D137" s="151">
        <v>3.673E-3</v>
      </c>
      <c r="E137" s="150">
        <v>-1.54E-2</v>
      </c>
      <c r="F137" s="152">
        <v>8.0599999999999995E-3</v>
      </c>
      <c r="G137" s="153">
        <v>-1.911</v>
      </c>
      <c r="H137" s="154">
        <v>0.108</v>
      </c>
      <c r="I137" s="150">
        <v>-1.9309000000000001</v>
      </c>
      <c r="J137" s="155">
        <v>0.1721</v>
      </c>
      <c r="K137" s="155">
        <v>1.0445</v>
      </c>
      <c r="L137" s="155">
        <v>-0.88049999999999995</v>
      </c>
      <c r="M137" s="155">
        <v>-0.497</v>
      </c>
      <c r="N137" s="155">
        <v>0.50290000000000001</v>
      </c>
      <c r="O137" s="155">
        <v>0.27179999999999999</v>
      </c>
      <c r="P137" s="155">
        <v>0.23630000000000001</v>
      </c>
      <c r="Q137" s="155">
        <v>0.30309999999999998</v>
      </c>
      <c r="R137" s="155">
        <v>-0.23599999999999999</v>
      </c>
      <c r="S137" s="155">
        <v>-0.31040000000000001</v>
      </c>
    </row>
    <row r="138" spans="1:19" x14ac:dyDescent="0.3">
      <c r="A138" s="148">
        <v>76</v>
      </c>
      <c r="B138" s="157">
        <v>2.07E-2</v>
      </c>
      <c r="C138" s="150">
        <v>1.26E-2</v>
      </c>
      <c r="D138" s="151">
        <v>3.039E-3</v>
      </c>
      <c r="E138" s="151">
        <v>8.0890000000000007E-3</v>
      </c>
      <c r="F138" s="152">
        <v>8.3199999999999993E-3</v>
      </c>
      <c r="G138" s="153">
        <v>0.97299999999999998</v>
      </c>
      <c r="H138" s="154">
        <v>1.7999999999999999E-2</v>
      </c>
      <c r="I138" s="150">
        <v>0.97260000000000002</v>
      </c>
      <c r="J138" s="155">
        <v>0.1178</v>
      </c>
      <c r="K138" s="155">
        <v>1.1368</v>
      </c>
      <c r="L138" s="155">
        <v>0.35539999999999999</v>
      </c>
      <c r="M138" s="155">
        <v>0.2898</v>
      </c>
      <c r="N138" s="155">
        <v>-0.2424</v>
      </c>
      <c r="O138" s="155">
        <v>8.7900000000000006E-2</v>
      </c>
      <c r="P138" s="155">
        <v>-2.9700000000000001E-2</v>
      </c>
      <c r="Q138" s="155">
        <v>2.58E-2</v>
      </c>
      <c r="R138" s="155">
        <v>-0.1203</v>
      </c>
      <c r="S138" s="155">
        <v>2.5399999999999999E-2</v>
      </c>
    </row>
    <row r="139" spans="1:19" x14ac:dyDescent="0.3">
      <c r="A139" s="148">
        <v>77</v>
      </c>
      <c r="B139" s="157">
        <v>2.5600000000000001E-2</v>
      </c>
      <c r="C139" s="150">
        <v>3.49E-2</v>
      </c>
      <c r="D139" s="151">
        <v>2.2000000000000001E-3</v>
      </c>
      <c r="E139" s="151">
        <v>-9.2919999999999999E-3</v>
      </c>
      <c r="F139" s="152">
        <v>8.5800000000000008E-3</v>
      </c>
      <c r="G139" s="153">
        <v>-1.0840000000000001</v>
      </c>
      <c r="H139" s="154">
        <v>1.0999999999999999E-2</v>
      </c>
      <c r="I139" s="150">
        <v>-1.0843</v>
      </c>
      <c r="J139" s="155">
        <v>6.1699999999999998E-2</v>
      </c>
      <c r="K139" s="155">
        <v>1.0558000000000001</v>
      </c>
      <c r="L139" s="155">
        <v>-0.27810000000000001</v>
      </c>
      <c r="M139" s="155">
        <v>-0.17699999999999999</v>
      </c>
      <c r="N139" s="155">
        <v>0.15060000000000001</v>
      </c>
      <c r="O139" s="155">
        <v>-7.7899999999999997E-2</v>
      </c>
      <c r="P139" s="155">
        <v>8.8800000000000004E-2</v>
      </c>
      <c r="Q139" s="155">
        <v>7.6600000000000001E-2</v>
      </c>
      <c r="R139" s="155">
        <v>4.5999999999999999E-2</v>
      </c>
      <c r="S139" s="155">
        <v>-0.1069</v>
      </c>
    </row>
    <row r="140" spans="1:19" x14ac:dyDescent="0.3">
      <c r="A140" s="148">
        <v>78</v>
      </c>
      <c r="B140" s="157">
        <v>2.93E-2</v>
      </c>
      <c r="C140" s="150">
        <v>2.7300000000000001E-2</v>
      </c>
      <c r="D140" s="151">
        <v>2.8449999999999999E-3</v>
      </c>
      <c r="E140" s="151">
        <v>2.0330000000000001E-3</v>
      </c>
      <c r="F140" s="152">
        <v>8.3800000000000003E-3</v>
      </c>
      <c r="G140" s="153">
        <v>0.24299999999999999</v>
      </c>
      <c r="H140" s="154">
        <v>1E-3</v>
      </c>
      <c r="I140" s="150">
        <v>0.2417</v>
      </c>
      <c r="J140" s="155">
        <v>0.1032</v>
      </c>
      <c r="K140" s="155">
        <v>1.1733</v>
      </c>
      <c r="L140" s="155">
        <v>8.2000000000000003E-2</v>
      </c>
      <c r="M140" s="155">
        <v>7.6100000000000001E-2</v>
      </c>
      <c r="N140" s="155">
        <v>-6.9400000000000003E-2</v>
      </c>
      <c r="O140" s="155">
        <v>3.0000000000000001E-3</v>
      </c>
      <c r="P140" s="155">
        <v>1.09E-2</v>
      </c>
      <c r="Q140" s="155">
        <v>-1.4800000000000001E-2</v>
      </c>
      <c r="R140" s="155">
        <v>-3.5000000000000001E-3</v>
      </c>
      <c r="S140" s="155">
        <v>-5.3E-3</v>
      </c>
    </row>
    <row r="141" spans="1:19" x14ac:dyDescent="0.3">
      <c r="A141" s="148">
        <v>79</v>
      </c>
      <c r="B141" s="157">
        <v>1.52E-2</v>
      </c>
      <c r="C141" s="150">
        <v>2.9499999999999998E-2</v>
      </c>
      <c r="D141" s="151">
        <v>2.261E-3</v>
      </c>
      <c r="E141" s="150">
        <v>-1.43E-2</v>
      </c>
      <c r="F141" s="152">
        <v>8.5599999999999999E-3</v>
      </c>
      <c r="G141" s="153">
        <v>-1.667</v>
      </c>
      <c r="H141" s="154">
        <v>2.8000000000000001E-2</v>
      </c>
      <c r="I141" s="150">
        <v>-1.6789000000000001</v>
      </c>
      <c r="J141" s="155">
        <v>6.5199999999999994E-2</v>
      </c>
      <c r="K141" s="155">
        <v>0.97060000000000002</v>
      </c>
      <c r="L141" s="155">
        <v>-0.44340000000000002</v>
      </c>
      <c r="M141" s="155">
        <v>-0.40810000000000002</v>
      </c>
      <c r="N141" s="155">
        <v>0.37109999999999999</v>
      </c>
      <c r="O141" s="155">
        <v>-0.1095</v>
      </c>
      <c r="P141" s="155">
        <v>-0.13070000000000001</v>
      </c>
      <c r="Q141" s="155">
        <v>-6.0499999999999998E-2</v>
      </c>
      <c r="R141" s="155">
        <v>0.1057</v>
      </c>
      <c r="S141" s="155">
        <v>0.193</v>
      </c>
    </row>
    <row r="142" spans="1:19" x14ac:dyDescent="0.3">
      <c r="A142" s="148">
        <v>80</v>
      </c>
      <c r="B142" s="157">
        <v>2.0400000000000001E-2</v>
      </c>
      <c r="C142" s="150">
        <v>2.3E-2</v>
      </c>
      <c r="D142" s="151">
        <v>2.4710000000000001E-3</v>
      </c>
      <c r="E142" s="151">
        <v>-2.588E-3</v>
      </c>
      <c r="F142" s="152">
        <v>8.5000000000000006E-3</v>
      </c>
      <c r="G142" s="153">
        <v>-0.30399999999999999</v>
      </c>
      <c r="H142" s="154">
        <v>1E-3</v>
      </c>
      <c r="I142" s="150">
        <v>-0.30330000000000001</v>
      </c>
      <c r="J142" s="155">
        <v>7.7899999999999997E-2</v>
      </c>
      <c r="K142" s="155">
        <v>1.139</v>
      </c>
      <c r="L142" s="155">
        <v>-8.8200000000000001E-2</v>
      </c>
      <c r="M142" s="155">
        <v>-6.2300000000000001E-2</v>
      </c>
      <c r="N142" s="155">
        <v>4.5600000000000002E-2</v>
      </c>
      <c r="O142" s="155">
        <v>-6.93E-2</v>
      </c>
      <c r="P142" s="155">
        <v>-2.2200000000000001E-2</v>
      </c>
      <c r="Q142" s="155">
        <v>-3.3700000000000001E-2</v>
      </c>
      <c r="R142" s="155">
        <v>6.6500000000000004E-2</v>
      </c>
      <c r="S142" s="155">
        <v>3.2199999999999999E-2</v>
      </c>
    </row>
    <row r="143" spans="1:19" x14ac:dyDescent="0.3">
      <c r="A143" s="148">
        <v>81</v>
      </c>
      <c r="B143" s="157">
        <v>1.8700000000000001E-2</v>
      </c>
      <c r="C143" s="150">
        <v>1.9400000000000001E-2</v>
      </c>
      <c r="D143" s="151">
        <v>2.6940000000000002E-3</v>
      </c>
      <c r="E143" s="151">
        <v>-7.6000000000000004E-4</v>
      </c>
      <c r="F143" s="152">
        <v>8.43E-3</v>
      </c>
      <c r="G143" s="153">
        <v>-0.09</v>
      </c>
      <c r="H143" s="154">
        <v>0</v>
      </c>
      <c r="I143" s="150">
        <v>-8.9800000000000005E-2</v>
      </c>
      <c r="J143" s="155">
        <v>9.2600000000000002E-2</v>
      </c>
      <c r="K143" s="155">
        <v>1.1627000000000001</v>
      </c>
      <c r="L143" s="155">
        <v>-2.87E-2</v>
      </c>
      <c r="M143" s="155">
        <v>-2.3699999999999999E-2</v>
      </c>
      <c r="N143" s="155">
        <v>2.06E-2</v>
      </c>
      <c r="O143" s="155">
        <v>-1.1999999999999999E-3</v>
      </c>
      <c r="P143" s="155">
        <v>3.3999999999999998E-3</v>
      </c>
      <c r="Q143" s="155">
        <v>5.4999999999999997E-3</v>
      </c>
      <c r="R143" s="155">
        <v>1.8E-3</v>
      </c>
      <c r="S143" s="155">
        <v>-3.3999999999999998E-3</v>
      </c>
    </row>
    <row r="144" spans="1:19" x14ac:dyDescent="0.3">
      <c r="A144" s="148">
        <v>82</v>
      </c>
      <c r="B144" s="157">
        <v>2.7900000000000001E-2</v>
      </c>
      <c r="C144" s="150">
        <v>3.5499999999999997E-2</v>
      </c>
      <c r="D144" s="151">
        <v>1.5889999999999999E-3</v>
      </c>
      <c r="E144" s="151">
        <v>-7.5510000000000004E-3</v>
      </c>
      <c r="F144" s="152">
        <v>8.7100000000000007E-3</v>
      </c>
      <c r="G144" s="153">
        <v>-0.86699999999999999</v>
      </c>
      <c r="H144" s="154">
        <v>4.0000000000000001E-3</v>
      </c>
      <c r="I144" s="150">
        <v>-0.86609999999999998</v>
      </c>
      <c r="J144" s="155">
        <v>3.2199999999999999E-2</v>
      </c>
      <c r="K144" s="155">
        <v>1.0472999999999999</v>
      </c>
      <c r="L144" s="155">
        <v>-0.158</v>
      </c>
      <c r="M144" s="155">
        <v>-0.11219999999999999</v>
      </c>
      <c r="N144" s="155">
        <v>0.107</v>
      </c>
      <c r="O144" s="155">
        <v>-5.2900000000000003E-2</v>
      </c>
      <c r="P144" s="155">
        <v>1.12E-2</v>
      </c>
      <c r="Q144" s="155">
        <v>-3.04E-2</v>
      </c>
      <c r="R144" s="155">
        <v>2.93E-2</v>
      </c>
      <c r="S144" s="155">
        <v>6.4899999999999999E-2</v>
      </c>
    </row>
    <row r="145" spans="1:19" x14ac:dyDescent="0.3">
      <c r="A145" s="148">
        <v>83</v>
      </c>
      <c r="B145" s="157">
        <v>2.9100000000000001E-2</v>
      </c>
      <c r="C145" s="150">
        <v>0.03</v>
      </c>
      <c r="D145" s="151">
        <v>2.5950000000000001E-3</v>
      </c>
      <c r="E145" s="151">
        <v>-9.7499999999999996E-4</v>
      </c>
      <c r="F145" s="152">
        <v>8.4600000000000005E-3</v>
      </c>
      <c r="G145" s="153">
        <v>-0.115</v>
      </c>
      <c r="H145" s="154">
        <v>0</v>
      </c>
      <c r="I145" s="150">
        <v>-0.1147</v>
      </c>
      <c r="J145" s="155">
        <v>8.5900000000000004E-2</v>
      </c>
      <c r="K145" s="155">
        <v>1.1538999999999999</v>
      </c>
      <c r="L145" s="155">
        <v>-3.5200000000000002E-2</v>
      </c>
      <c r="M145" s="155">
        <v>-3.1300000000000001E-2</v>
      </c>
      <c r="N145" s="155">
        <v>2.7799999999999998E-2</v>
      </c>
      <c r="O145" s="155">
        <v>-1.6E-2</v>
      </c>
      <c r="P145" s="155">
        <v>-1.6000000000000001E-3</v>
      </c>
      <c r="Q145" s="155">
        <v>-3.0000000000000001E-3</v>
      </c>
      <c r="R145" s="155">
        <v>1.2200000000000001E-2</v>
      </c>
      <c r="S145" s="155">
        <v>8.8000000000000005E-3</v>
      </c>
    </row>
    <row r="146" spans="1:19" x14ac:dyDescent="0.3">
      <c r="A146" s="148">
        <v>84</v>
      </c>
      <c r="B146" s="157">
        <v>4.3200000000000002E-2</v>
      </c>
      <c r="C146" s="150">
        <v>3.8699999999999998E-2</v>
      </c>
      <c r="D146" s="151">
        <v>1.9919999999999998E-3</v>
      </c>
      <c r="E146" s="151">
        <v>4.4580000000000002E-3</v>
      </c>
      <c r="F146" s="152">
        <v>8.6300000000000005E-3</v>
      </c>
      <c r="G146" s="153">
        <v>0.51700000000000002</v>
      </c>
      <c r="H146" s="154">
        <v>2E-3</v>
      </c>
      <c r="I146" s="150">
        <v>0.51529999999999998</v>
      </c>
      <c r="J146" s="155">
        <v>5.0599999999999999E-2</v>
      </c>
      <c r="K146" s="155">
        <v>1.0959000000000001</v>
      </c>
      <c r="L146" s="155">
        <v>0.11899999999999999</v>
      </c>
      <c r="M146" s="155">
        <v>-1.3299999999999999E-2</v>
      </c>
      <c r="N146" s="155">
        <v>8.8000000000000005E-3</v>
      </c>
      <c r="O146" s="155">
        <v>-2.0400000000000001E-2</v>
      </c>
      <c r="P146" s="155">
        <v>-9.7799999999999998E-2</v>
      </c>
      <c r="Q146" s="155">
        <v>-4.9599999999999998E-2</v>
      </c>
      <c r="R146" s="155">
        <v>5.0799999999999998E-2</v>
      </c>
      <c r="S146" s="155">
        <v>4.7800000000000002E-2</v>
      </c>
    </row>
    <row r="147" spans="1:19" x14ac:dyDescent="0.3">
      <c r="A147" s="148">
        <v>85</v>
      </c>
      <c r="B147" s="157">
        <v>1.8100000000000002E-2</v>
      </c>
      <c r="C147" s="150">
        <v>1.4800000000000001E-2</v>
      </c>
      <c r="D147" s="151">
        <v>1.575E-3</v>
      </c>
      <c r="E147" s="151">
        <v>3.2919999999999998E-3</v>
      </c>
      <c r="F147" s="152">
        <v>8.7100000000000007E-3</v>
      </c>
      <c r="G147" s="153">
        <v>0.378</v>
      </c>
      <c r="H147" s="154">
        <v>1E-3</v>
      </c>
      <c r="I147" s="150">
        <v>0.37669999999999998</v>
      </c>
      <c r="J147" s="155">
        <v>3.1699999999999999E-2</v>
      </c>
      <c r="K147" s="155">
        <v>1.0817000000000001</v>
      </c>
      <c r="L147" s="155">
        <v>6.8099999999999994E-2</v>
      </c>
      <c r="M147" s="155">
        <v>1.4500000000000001E-2</v>
      </c>
      <c r="N147" s="155">
        <v>8.3999999999999995E-3</v>
      </c>
      <c r="O147" s="155">
        <v>4.58E-2</v>
      </c>
      <c r="P147" s="155">
        <v>-6.4999999999999997E-3</v>
      </c>
      <c r="Q147" s="155">
        <v>1.6000000000000001E-3</v>
      </c>
      <c r="R147" s="155">
        <v>-4.19E-2</v>
      </c>
      <c r="S147" s="155">
        <v>3.2000000000000002E-3</v>
      </c>
    </row>
    <row r="148" spans="1:19" x14ac:dyDescent="0.3">
      <c r="A148" s="148">
        <v>86</v>
      </c>
      <c r="B148" s="157">
        <v>2.1100000000000001E-2</v>
      </c>
      <c r="C148" s="150">
        <v>2.1299999999999999E-2</v>
      </c>
      <c r="D148" s="151">
        <v>1.346E-3</v>
      </c>
      <c r="E148" s="151">
        <v>-1.13E-4</v>
      </c>
      <c r="F148" s="152">
        <v>8.7500000000000008E-3</v>
      </c>
      <c r="G148" s="153">
        <v>-1.2999999999999999E-2</v>
      </c>
      <c r="H148" s="154">
        <v>0</v>
      </c>
      <c r="I148" s="150">
        <v>-1.29E-2</v>
      </c>
      <c r="J148" s="155">
        <v>2.3099999999999999E-2</v>
      </c>
      <c r="K148" s="155">
        <v>1.0805</v>
      </c>
      <c r="L148" s="155">
        <v>-2E-3</v>
      </c>
      <c r="M148" s="155">
        <v>-5.9999999999999995E-4</v>
      </c>
      <c r="N148" s="155">
        <v>2.9999999999999997E-4</v>
      </c>
      <c r="O148" s="155">
        <v>5.9999999999999995E-4</v>
      </c>
      <c r="P148" s="155">
        <v>-2.0000000000000001E-4</v>
      </c>
      <c r="Q148" s="155">
        <v>2.9999999999999997E-4</v>
      </c>
      <c r="R148" s="155">
        <v>-5.0000000000000001E-4</v>
      </c>
      <c r="S148" s="155">
        <v>4.0000000000000002E-4</v>
      </c>
    </row>
    <row r="149" spans="1:19" x14ac:dyDescent="0.3">
      <c r="A149" s="148">
        <v>87</v>
      </c>
      <c r="B149" s="157">
        <v>1.55E-2</v>
      </c>
      <c r="C149" s="150">
        <v>2.2200000000000001E-2</v>
      </c>
      <c r="D149" s="151">
        <v>1.3940000000000001E-3</v>
      </c>
      <c r="E149" s="151">
        <v>-6.7619999999999998E-3</v>
      </c>
      <c r="F149" s="152">
        <v>8.7399999999999995E-3</v>
      </c>
      <c r="G149" s="153">
        <v>-0.77300000000000002</v>
      </c>
      <c r="H149" s="154">
        <v>2E-3</v>
      </c>
      <c r="I149" s="150">
        <v>-0.77229999999999999</v>
      </c>
      <c r="J149" s="155">
        <v>2.4799999999999999E-2</v>
      </c>
      <c r="K149" s="155">
        <v>1.048</v>
      </c>
      <c r="L149" s="155">
        <v>-0.1232</v>
      </c>
      <c r="M149" s="155">
        <v>-2.7099999999999999E-2</v>
      </c>
      <c r="N149" s="155">
        <v>2.1700000000000001E-2</v>
      </c>
      <c r="O149" s="155">
        <v>3.2000000000000001E-2</v>
      </c>
      <c r="P149" s="155">
        <v>2.8799999999999999E-2</v>
      </c>
      <c r="Q149" s="155">
        <v>-2.8000000000000001E-2</v>
      </c>
      <c r="R149" s="155">
        <v>-2.07E-2</v>
      </c>
      <c r="S149" s="155">
        <v>4.3200000000000002E-2</v>
      </c>
    </row>
    <row r="150" spans="1:19" x14ac:dyDescent="0.3">
      <c r="A150" s="148">
        <v>88</v>
      </c>
      <c r="B150" s="157">
        <v>1.0800000000000001E-2</v>
      </c>
      <c r="C150" s="150">
        <v>1.0200000000000001E-2</v>
      </c>
      <c r="D150" s="151">
        <v>1.6770000000000001E-3</v>
      </c>
      <c r="E150" s="151">
        <v>6.3400000000000001E-4</v>
      </c>
      <c r="F150" s="152">
        <v>8.6899999999999998E-3</v>
      </c>
      <c r="G150" s="153">
        <v>7.2999999999999995E-2</v>
      </c>
      <c r="H150" s="154">
        <v>0</v>
      </c>
      <c r="I150" s="150">
        <v>7.2599999999999998E-2</v>
      </c>
      <c r="J150" s="155">
        <v>3.5900000000000001E-2</v>
      </c>
      <c r="K150" s="155">
        <v>1.0945</v>
      </c>
      <c r="L150" s="155">
        <v>1.4E-2</v>
      </c>
      <c r="M150" s="155">
        <v>8.9999999999999998E-4</v>
      </c>
      <c r="N150" s="155">
        <v>3.7000000000000002E-3</v>
      </c>
      <c r="O150" s="155">
        <v>1.6999999999999999E-3</v>
      </c>
      <c r="P150" s="155">
        <v>4.4000000000000003E-3</v>
      </c>
      <c r="Q150" s="155">
        <v>-1.6999999999999999E-3</v>
      </c>
      <c r="R150" s="155">
        <v>-3.8E-3</v>
      </c>
      <c r="S150" s="155">
        <v>-4.0000000000000002E-4</v>
      </c>
    </row>
    <row r="151" spans="1:19" x14ac:dyDescent="0.3">
      <c r="A151" s="148">
        <v>89</v>
      </c>
      <c r="B151" s="157">
        <v>2.69E-2</v>
      </c>
      <c r="C151" s="150">
        <v>2.6700000000000002E-2</v>
      </c>
      <c r="D151" s="151">
        <v>1.127E-3</v>
      </c>
      <c r="E151" s="151">
        <v>1.47E-4</v>
      </c>
      <c r="F151" s="152">
        <v>8.7799999999999996E-3</v>
      </c>
      <c r="G151" s="153">
        <v>1.7000000000000001E-2</v>
      </c>
      <c r="H151" s="154">
        <v>0</v>
      </c>
      <c r="I151" s="150">
        <v>1.67E-2</v>
      </c>
      <c r="J151" s="155">
        <v>1.6199999999999999E-2</v>
      </c>
      <c r="K151" s="155">
        <v>1.0729</v>
      </c>
      <c r="L151" s="155">
        <v>2.0999999999999999E-3</v>
      </c>
      <c r="M151" s="155">
        <v>-2.0000000000000001E-4</v>
      </c>
      <c r="N151" s="155">
        <v>5.9999999999999995E-4</v>
      </c>
      <c r="O151" s="155">
        <v>-2.9999999999999997E-4</v>
      </c>
      <c r="P151" s="155">
        <v>-2.9999999999999997E-4</v>
      </c>
      <c r="Q151" s="155">
        <v>-1E-3</v>
      </c>
      <c r="R151" s="155">
        <v>4.0000000000000002E-4</v>
      </c>
      <c r="S151" s="155">
        <v>4.0000000000000002E-4</v>
      </c>
    </row>
    <row r="152" spans="1:19" x14ac:dyDescent="0.3">
      <c r="A152" s="148">
        <v>90</v>
      </c>
      <c r="B152" s="157">
        <v>4.6699999999999998E-2</v>
      </c>
      <c r="C152" s="150">
        <v>4.5100000000000001E-2</v>
      </c>
      <c r="D152" s="151">
        <v>2.6540000000000001E-3</v>
      </c>
      <c r="E152" s="151">
        <v>1.565E-3</v>
      </c>
      <c r="F152" s="152">
        <v>8.4499999999999992E-3</v>
      </c>
      <c r="G152" s="153">
        <v>0.185</v>
      </c>
      <c r="H152" s="154">
        <v>0</v>
      </c>
      <c r="I152" s="150">
        <v>0.1847</v>
      </c>
      <c r="J152" s="155">
        <v>8.9899999999999994E-2</v>
      </c>
      <c r="K152" s="155">
        <v>1.1576</v>
      </c>
      <c r="L152" s="155">
        <v>5.8000000000000003E-2</v>
      </c>
      <c r="M152" s="155">
        <v>1.0800000000000001E-2</v>
      </c>
      <c r="N152" s="155">
        <v>-8.5000000000000006E-3</v>
      </c>
      <c r="O152" s="155">
        <v>4.6199999999999998E-2</v>
      </c>
      <c r="P152" s="155">
        <v>4.4000000000000003E-3</v>
      </c>
      <c r="Q152" s="155">
        <v>3.0300000000000001E-2</v>
      </c>
      <c r="R152" s="155">
        <v>-3.49E-2</v>
      </c>
      <c r="S152" s="155">
        <v>-2.8799999999999999E-2</v>
      </c>
    </row>
    <row r="153" spans="1:19" x14ac:dyDescent="0.3">
      <c r="A153" s="148">
        <v>91</v>
      </c>
      <c r="B153" s="157">
        <v>3.2899999999999999E-2</v>
      </c>
      <c r="C153" s="150">
        <v>4.1700000000000001E-2</v>
      </c>
      <c r="D153" s="151">
        <v>2.2230000000000001E-3</v>
      </c>
      <c r="E153" s="151">
        <v>-8.822E-3</v>
      </c>
      <c r="F153" s="152">
        <v>8.5699999999999995E-3</v>
      </c>
      <c r="G153" s="153">
        <v>-1.0289999999999999</v>
      </c>
      <c r="H153" s="154">
        <v>0.01</v>
      </c>
      <c r="I153" s="150">
        <v>-1.0297000000000001</v>
      </c>
      <c r="J153" s="155">
        <v>6.3E-2</v>
      </c>
      <c r="K153" s="155">
        <v>1.0638000000000001</v>
      </c>
      <c r="L153" s="155">
        <v>-0.2671</v>
      </c>
      <c r="M153" s="155">
        <v>-7.9000000000000001E-2</v>
      </c>
      <c r="N153" s="155">
        <v>8.2799999999999999E-2</v>
      </c>
      <c r="O153" s="155">
        <v>-0.1477</v>
      </c>
      <c r="P153" s="155">
        <v>-3.6900000000000002E-2</v>
      </c>
      <c r="Q153" s="155">
        <v>-0.1636</v>
      </c>
      <c r="R153" s="155">
        <v>0.1082</v>
      </c>
      <c r="S153" s="155">
        <v>0.20300000000000001</v>
      </c>
    </row>
    <row r="154" spans="1:19" x14ac:dyDescent="0.3">
      <c r="A154" s="148">
        <v>92</v>
      </c>
      <c r="B154" s="157">
        <v>2.63E-2</v>
      </c>
      <c r="C154" s="150">
        <v>3.7499999999999999E-2</v>
      </c>
      <c r="D154" s="151">
        <v>1.4809999999999999E-3</v>
      </c>
      <c r="E154" s="150">
        <v>-1.12E-2</v>
      </c>
      <c r="F154" s="152">
        <v>8.7299999999999999E-3</v>
      </c>
      <c r="G154" s="153">
        <v>-1.2809999999999999</v>
      </c>
      <c r="H154" s="154">
        <v>7.0000000000000001E-3</v>
      </c>
      <c r="I154" s="150">
        <v>-1.2841</v>
      </c>
      <c r="J154" s="155">
        <v>2.8000000000000001E-2</v>
      </c>
      <c r="K154" s="155">
        <v>0.99350000000000005</v>
      </c>
      <c r="L154" s="155">
        <v>-0.21779999999999999</v>
      </c>
      <c r="M154" s="155">
        <v>-0.12509999999999999</v>
      </c>
      <c r="N154" s="155">
        <v>0.1128</v>
      </c>
      <c r="O154" s="155">
        <v>-0.1159</v>
      </c>
      <c r="P154" s="155">
        <v>8.3999999999999995E-3</v>
      </c>
      <c r="Q154" s="155">
        <v>-5.5300000000000002E-2</v>
      </c>
      <c r="R154" s="155">
        <v>7.2599999999999998E-2</v>
      </c>
      <c r="S154" s="155">
        <v>9.2899999999999996E-2</v>
      </c>
    </row>
    <row r="155" spans="1:19" x14ac:dyDescent="0.3">
      <c r="A155" s="148">
        <v>93</v>
      </c>
      <c r="B155" s="157">
        <v>2.5000000000000001E-2</v>
      </c>
      <c r="C155" s="150">
        <v>2.9700000000000001E-2</v>
      </c>
      <c r="D155" s="151">
        <v>1.3979999999999999E-3</v>
      </c>
      <c r="E155" s="151">
        <v>-4.6509999999999998E-3</v>
      </c>
      <c r="F155" s="152">
        <v>8.7399999999999995E-3</v>
      </c>
      <c r="G155" s="153">
        <v>-0.53200000000000003</v>
      </c>
      <c r="H155" s="154">
        <v>1E-3</v>
      </c>
      <c r="I155" s="150">
        <v>-0.53049999999999997</v>
      </c>
      <c r="J155" s="155">
        <v>2.4899999999999999E-2</v>
      </c>
      <c r="K155" s="155">
        <v>1.0661</v>
      </c>
      <c r="L155" s="155">
        <v>-8.48E-2</v>
      </c>
      <c r="M155" s="155">
        <v>-6.2600000000000003E-2</v>
      </c>
      <c r="N155" s="155">
        <v>5.1299999999999998E-2</v>
      </c>
      <c r="O155" s="155">
        <v>-1.2699999999999999E-2</v>
      </c>
      <c r="P155" s="155">
        <v>-7.4999999999999997E-3</v>
      </c>
      <c r="Q155" s="155">
        <v>1.0800000000000001E-2</v>
      </c>
      <c r="R155" s="155">
        <v>5.3E-3</v>
      </c>
      <c r="S155" s="155">
        <v>2.1100000000000001E-2</v>
      </c>
    </row>
    <row r="156" spans="1:19" x14ac:dyDescent="0.3">
      <c r="A156" s="148">
        <v>94</v>
      </c>
      <c r="B156" s="157">
        <v>2.2200000000000001E-2</v>
      </c>
      <c r="C156" s="150">
        <v>1.8700000000000001E-2</v>
      </c>
      <c r="D156" s="151">
        <v>1.8259999999999999E-3</v>
      </c>
      <c r="E156" s="151">
        <v>3.4710000000000001E-3</v>
      </c>
      <c r="F156" s="152">
        <v>8.6599999999999993E-3</v>
      </c>
      <c r="G156" s="153">
        <v>0.40100000000000002</v>
      </c>
      <c r="H156" s="154">
        <v>1E-3</v>
      </c>
      <c r="I156" s="150">
        <v>0.39939999999999998</v>
      </c>
      <c r="J156" s="155">
        <v>4.2500000000000003E-2</v>
      </c>
      <c r="K156" s="155">
        <v>1.093</v>
      </c>
      <c r="L156" s="155">
        <v>8.4199999999999997E-2</v>
      </c>
      <c r="M156" s="155">
        <v>6.5299999999999997E-2</v>
      </c>
      <c r="N156" s="155">
        <v>-5.28E-2</v>
      </c>
      <c r="O156" s="155">
        <v>-2.8E-3</v>
      </c>
      <c r="P156" s="155">
        <v>-2.0999999999999999E-3</v>
      </c>
      <c r="Q156" s="155">
        <v>-1.2800000000000001E-2</v>
      </c>
      <c r="R156" s="155">
        <v>-1.8E-3</v>
      </c>
      <c r="S156" s="155">
        <v>-4.1999999999999997E-3</v>
      </c>
    </row>
    <row r="157" spans="1:19" x14ac:dyDescent="0.3">
      <c r="A157" s="148">
        <v>95</v>
      </c>
      <c r="B157" s="157">
        <v>2.29E-2</v>
      </c>
      <c r="C157" s="150">
        <v>1.7600000000000001E-2</v>
      </c>
      <c r="D157" s="151">
        <v>1.5989999999999999E-3</v>
      </c>
      <c r="E157" s="151">
        <v>5.2469999999999999E-3</v>
      </c>
      <c r="F157" s="152">
        <v>8.7100000000000007E-3</v>
      </c>
      <c r="G157" s="153">
        <v>0.60299999999999998</v>
      </c>
      <c r="H157" s="154">
        <v>2E-3</v>
      </c>
      <c r="I157" s="150">
        <v>0.60109999999999997</v>
      </c>
      <c r="J157" s="155">
        <v>3.2599999999999997E-2</v>
      </c>
      <c r="K157" s="155">
        <v>1.07</v>
      </c>
      <c r="L157" s="155">
        <v>0.1104</v>
      </c>
      <c r="M157" s="155">
        <v>7.5700000000000003E-2</v>
      </c>
      <c r="N157" s="155">
        <v>-5.4600000000000003E-2</v>
      </c>
      <c r="O157" s="155">
        <v>6.9999999999999999E-4</v>
      </c>
      <c r="P157" s="155">
        <v>3.2099999999999997E-2</v>
      </c>
      <c r="Q157" s="155">
        <v>4.7000000000000002E-3</v>
      </c>
      <c r="R157" s="155">
        <v>-1.55E-2</v>
      </c>
      <c r="S157" s="155">
        <v>-3.6499999999999998E-2</v>
      </c>
    </row>
    <row r="158" spans="1:19" x14ac:dyDescent="0.3">
      <c r="A158" s="148">
        <v>96</v>
      </c>
      <c r="B158" s="157">
        <v>1.35E-2</v>
      </c>
      <c r="C158" s="150">
        <v>1.3899999999999999E-2</v>
      </c>
      <c r="D158" s="151">
        <v>1.529E-3</v>
      </c>
      <c r="E158" s="151">
        <v>-4.4499999999999997E-4</v>
      </c>
      <c r="F158" s="152">
        <v>8.7200000000000003E-3</v>
      </c>
      <c r="G158" s="153">
        <v>-5.0999999999999997E-2</v>
      </c>
      <c r="H158" s="154">
        <v>0</v>
      </c>
      <c r="I158" s="150">
        <v>-5.0799999999999998E-2</v>
      </c>
      <c r="J158" s="155">
        <v>2.98E-2</v>
      </c>
      <c r="K158" s="155">
        <v>1.0878000000000001</v>
      </c>
      <c r="L158" s="155">
        <v>-8.8999999999999999E-3</v>
      </c>
      <c r="M158" s="155">
        <v>-5.1000000000000004E-3</v>
      </c>
      <c r="N158" s="155">
        <v>3.3999999999999998E-3</v>
      </c>
      <c r="O158" s="155">
        <v>-5.9999999999999995E-4</v>
      </c>
      <c r="P158" s="155">
        <v>1.2999999999999999E-3</v>
      </c>
      <c r="Q158" s="155">
        <v>-8.0000000000000004E-4</v>
      </c>
      <c r="R158" s="155">
        <v>1.4E-3</v>
      </c>
      <c r="S158" s="155">
        <v>1.5E-3</v>
      </c>
    </row>
    <row r="159" spans="1:19" x14ac:dyDescent="0.3">
      <c r="A159" s="148">
        <v>97</v>
      </c>
      <c r="B159" s="157">
        <v>1.2800000000000001E-2</v>
      </c>
      <c r="C159" s="151">
        <v>4.614E-3</v>
      </c>
      <c r="D159" s="151">
        <v>1.784E-3</v>
      </c>
      <c r="E159" s="151">
        <v>8.1469999999999997E-3</v>
      </c>
      <c r="F159" s="152">
        <v>8.6700000000000006E-3</v>
      </c>
      <c r="G159" s="153">
        <v>0.94</v>
      </c>
      <c r="H159" s="154">
        <v>5.0000000000000001E-3</v>
      </c>
      <c r="I159" s="150">
        <v>0.93910000000000005</v>
      </c>
      <c r="J159" s="155">
        <v>4.0599999999999997E-2</v>
      </c>
      <c r="K159" s="155">
        <v>1.0489999999999999</v>
      </c>
      <c r="L159" s="155">
        <v>0.19320000000000001</v>
      </c>
      <c r="M159" s="155">
        <v>7.3499999999999996E-2</v>
      </c>
      <c r="N159" s="155">
        <v>-9.2999999999999992E-3</v>
      </c>
      <c r="O159" s="155">
        <v>6.93E-2</v>
      </c>
      <c r="P159" s="155">
        <v>6.1600000000000002E-2</v>
      </c>
      <c r="Q159" s="155">
        <v>4.4600000000000001E-2</v>
      </c>
      <c r="R159" s="155">
        <v>-0.1123</v>
      </c>
      <c r="S159" s="155">
        <v>-3.6700000000000003E-2</v>
      </c>
    </row>
    <row r="160" spans="1:19" x14ac:dyDescent="0.3">
      <c r="A160" s="148">
        <v>98</v>
      </c>
      <c r="B160" s="157">
        <v>1.2200000000000001E-2</v>
      </c>
      <c r="C160" s="150">
        <v>1.17E-2</v>
      </c>
      <c r="D160" s="151">
        <v>1.464E-3</v>
      </c>
      <c r="E160" s="151">
        <v>4.9299999999999995E-4</v>
      </c>
      <c r="F160" s="152">
        <v>8.7299999999999999E-3</v>
      </c>
      <c r="G160" s="153">
        <v>5.7000000000000002E-2</v>
      </c>
      <c r="H160" s="154">
        <v>0</v>
      </c>
      <c r="I160" s="150">
        <v>5.6300000000000003E-2</v>
      </c>
      <c r="J160" s="155">
        <v>2.7300000000000001E-2</v>
      </c>
      <c r="K160" s="155">
        <v>1.085</v>
      </c>
      <c r="L160" s="155">
        <v>9.4000000000000004E-3</v>
      </c>
      <c r="M160" s="155">
        <v>-5.9999999999999995E-4</v>
      </c>
      <c r="N160" s="155">
        <v>3.0999999999999999E-3</v>
      </c>
      <c r="O160" s="155">
        <v>-2.3999999999999998E-3</v>
      </c>
      <c r="P160" s="155">
        <v>-8.9999999999999998E-4</v>
      </c>
      <c r="Q160" s="155">
        <v>-2.8E-3</v>
      </c>
      <c r="R160" s="155">
        <v>8.9999999999999998E-4</v>
      </c>
      <c r="S160" s="155">
        <v>2.2000000000000001E-3</v>
      </c>
    </row>
    <row r="161" spans="1:19" x14ac:dyDescent="0.3">
      <c r="A161" s="148">
        <v>99</v>
      </c>
      <c r="B161" s="157">
        <v>1.4999999999999999E-2</v>
      </c>
      <c r="C161" s="150">
        <v>1.6799999999999999E-2</v>
      </c>
      <c r="D161" s="151">
        <v>1.5939999999999999E-3</v>
      </c>
      <c r="E161" s="151">
        <v>-1.8489999999999999E-3</v>
      </c>
      <c r="F161" s="152">
        <v>8.7100000000000007E-3</v>
      </c>
      <c r="G161" s="153">
        <v>-0.21199999999999999</v>
      </c>
      <c r="H161" s="154">
        <v>0</v>
      </c>
      <c r="I161" s="150">
        <v>-0.21149999999999999</v>
      </c>
      <c r="J161" s="155">
        <v>3.2399999999999998E-2</v>
      </c>
      <c r="K161" s="155">
        <v>1.0883</v>
      </c>
      <c r="L161" s="155">
        <v>-3.8699999999999998E-2</v>
      </c>
      <c r="M161" s="155">
        <v>-1.35E-2</v>
      </c>
      <c r="N161" s="155">
        <v>6.4000000000000003E-3</v>
      </c>
      <c r="O161" s="155">
        <v>1.5900000000000001E-2</v>
      </c>
      <c r="P161" s="155">
        <v>2.3E-3</v>
      </c>
      <c r="Q161" s="155">
        <v>1.7100000000000001E-2</v>
      </c>
      <c r="R161" s="155">
        <v>-1.03E-2</v>
      </c>
      <c r="S161" s="155">
        <v>-9.9000000000000008E-3</v>
      </c>
    </row>
    <row r="162" spans="1:19" x14ac:dyDescent="0.3">
      <c r="A162" s="148">
        <v>100</v>
      </c>
      <c r="B162" s="157">
        <v>1.44E-2</v>
      </c>
      <c r="C162" s="150">
        <v>2.3300000000000001E-2</v>
      </c>
      <c r="D162" s="151">
        <v>1.6639999999999999E-3</v>
      </c>
      <c r="E162" s="151">
        <v>-8.8079999999999999E-3</v>
      </c>
      <c r="F162" s="152">
        <v>8.6999999999999994E-3</v>
      </c>
      <c r="G162" s="153">
        <v>-1.0129999999999999</v>
      </c>
      <c r="H162" s="154">
        <v>5.0000000000000001E-3</v>
      </c>
      <c r="I162" s="150">
        <v>-1.0129999999999999</v>
      </c>
      <c r="J162" s="155">
        <v>3.5299999999999998E-2</v>
      </c>
      <c r="K162" s="155">
        <v>1.0350999999999999</v>
      </c>
      <c r="L162" s="155">
        <v>-0.1938</v>
      </c>
      <c r="M162" s="155">
        <v>-7.8899999999999998E-2</v>
      </c>
      <c r="N162" s="155">
        <v>5.0599999999999999E-2</v>
      </c>
      <c r="O162" s="155">
        <v>5.3800000000000001E-2</v>
      </c>
      <c r="P162" s="155">
        <v>-0.10199999999999999</v>
      </c>
      <c r="Q162" s="155">
        <v>2.3800000000000002E-2</v>
      </c>
      <c r="R162" s="155">
        <v>-2.2599999999999999E-2</v>
      </c>
      <c r="S162" s="155">
        <v>6.3200000000000006E-2</v>
      </c>
    </row>
    <row r="163" spans="1:19" x14ac:dyDescent="0.3">
      <c r="A163" s="148">
        <v>101</v>
      </c>
      <c r="B163" s="157">
        <v>3.0499999999999999E-2</v>
      </c>
      <c r="C163" s="150">
        <v>3.4500000000000003E-2</v>
      </c>
      <c r="D163" s="151">
        <v>1.5679999999999999E-3</v>
      </c>
      <c r="E163" s="151">
        <v>-4.0179999999999999E-3</v>
      </c>
      <c r="F163" s="152">
        <v>8.7100000000000007E-3</v>
      </c>
      <c r="G163" s="153">
        <v>-0.46100000000000002</v>
      </c>
      <c r="H163" s="154">
        <v>1E-3</v>
      </c>
      <c r="I163" s="150">
        <v>-0.4597</v>
      </c>
      <c r="J163" s="155">
        <v>3.1399999999999997E-2</v>
      </c>
      <c r="K163" s="155">
        <v>1.0772999999999999</v>
      </c>
      <c r="L163" s="155">
        <v>-8.2699999999999996E-2</v>
      </c>
      <c r="M163" s="155">
        <v>8.0000000000000002E-3</v>
      </c>
      <c r="N163" s="155">
        <v>-1.8E-3</v>
      </c>
      <c r="O163" s="155">
        <v>5.1900000000000002E-2</v>
      </c>
      <c r="P163" s="155">
        <v>-1.8599999999999998E-2</v>
      </c>
      <c r="Q163" s="155">
        <v>-1.18E-2</v>
      </c>
      <c r="R163" s="155">
        <v>-3.9199999999999999E-2</v>
      </c>
      <c r="S163" s="155">
        <v>3.8100000000000002E-2</v>
      </c>
    </row>
    <row r="164" spans="1:19" x14ac:dyDescent="0.3">
      <c r="A164" s="148">
        <v>102</v>
      </c>
      <c r="B164" s="157">
        <v>1.34E-2</v>
      </c>
      <c r="C164" s="150">
        <v>2.1999999999999999E-2</v>
      </c>
      <c r="D164" s="151">
        <v>2.4480000000000001E-3</v>
      </c>
      <c r="E164" s="151">
        <v>-8.6040000000000005E-3</v>
      </c>
      <c r="F164" s="152">
        <v>8.5100000000000002E-3</v>
      </c>
      <c r="G164" s="153">
        <v>-1.0109999999999999</v>
      </c>
      <c r="H164" s="154">
        <v>1.2E-2</v>
      </c>
      <c r="I164" s="150">
        <v>-1.0114000000000001</v>
      </c>
      <c r="J164" s="155">
        <v>7.6499999999999999E-2</v>
      </c>
      <c r="K164" s="155">
        <v>1.0814999999999999</v>
      </c>
      <c r="L164" s="155">
        <v>-0.29099999999999998</v>
      </c>
      <c r="M164" s="155">
        <v>-1.2800000000000001E-2</v>
      </c>
      <c r="N164" s="155">
        <v>-2.58E-2</v>
      </c>
      <c r="O164" s="155">
        <v>0.14729999999999999</v>
      </c>
      <c r="P164" s="155">
        <v>-0.15290000000000001</v>
      </c>
      <c r="Q164" s="155">
        <v>0.1195</v>
      </c>
      <c r="R164" s="155">
        <v>-9.3200000000000005E-2</v>
      </c>
      <c r="S164" s="155">
        <v>-2.0999999999999999E-3</v>
      </c>
    </row>
    <row r="165" spans="1:19" x14ac:dyDescent="0.3">
      <c r="A165" s="148">
        <v>103</v>
      </c>
      <c r="B165" s="157">
        <v>2.6200000000000001E-2</v>
      </c>
      <c r="C165" s="150">
        <v>1.8800000000000001E-2</v>
      </c>
      <c r="D165" s="151">
        <v>1.7080000000000001E-3</v>
      </c>
      <c r="E165" s="151">
        <v>7.3769999999999999E-3</v>
      </c>
      <c r="F165" s="152">
        <v>8.6899999999999998E-3</v>
      </c>
      <c r="G165" s="153">
        <v>0.84899999999999998</v>
      </c>
      <c r="H165" s="154">
        <v>4.0000000000000001E-3</v>
      </c>
      <c r="I165" s="150">
        <v>0.84830000000000005</v>
      </c>
      <c r="J165" s="155">
        <v>3.7199999999999997E-2</v>
      </c>
      <c r="K165" s="155">
        <v>1.0545</v>
      </c>
      <c r="L165" s="155">
        <v>0.1668</v>
      </c>
      <c r="M165" s="155">
        <v>7.1199999999999999E-2</v>
      </c>
      <c r="N165" s="155">
        <v>-0.06</v>
      </c>
      <c r="O165" s="155">
        <v>-4.7000000000000002E-3</v>
      </c>
      <c r="P165" s="155">
        <v>-7.0000000000000007E-2</v>
      </c>
      <c r="Q165" s="155">
        <v>3.7600000000000001E-2</v>
      </c>
      <c r="R165" s="155">
        <v>-8.6999999999999994E-3</v>
      </c>
      <c r="S165" s="155">
        <v>-1.5900000000000001E-2</v>
      </c>
    </row>
    <row r="166" spans="1:19" x14ac:dyDescent="0.3">
      <c r="A166" s="148">
        <v>104</v>
      </c>
      <c r="B166" s="157">
        <v>1.3100000000000001E-2</v>
      </c>
      <c r="C166" s="150">
        <v>1.35E-2</v>
      </c>
      <c r="D166" s="151">
        <v>2.0999999999999999E-3</v>
      </c>
      <c r="E166" s="151">
        <v>-4.2400000000000001E-4</v>
      </c>
      <c r="F166" s="152">
        <v>8.6E-3</v>
      </c>
      <c r="G166" s="153">
        <v>-4.9000000000000002E-2</v>
      </c>
      <c r="H166" s="154">
        <v>0</v>
      </c>
      <c r="I166" s="150">
        <v>-4.9099999999999998E-2</v>
      </c>
      <c r="J166" s="155">
        <v>5.62E-2</v>
      </c>
      <c r="K166" s="155">
        <v>1.1183000000000001</v>
      </c>
      <c r="L166" s="155">
        <v>-1.2E-2</v>
      </c>
      <c r="M166" s="155">
        <v>8.0000000000000004E-4</v>
      </c>
      <c r="N166" s="155">
        <v>-3.5000000000000001E-3</v>
      </c>
      <c r="O166" s="155">
        <v>4.4999999999999997E-3</v>
      </c>
      <c r="P166" s="155">
        <v>-4.4999999999999997E-3</v>
      </c>
      <c r="Q166" s="155">
        <v>4.7999999999999996E-3</v>
      </c>
      <c r="R166" s="155">
        <v>-1.9E-3</v>
      </c>
      <c r="S166" s="155">
        <v>-2.2000000000000001E-3</v>
      </c>
    </row>
    <row r="167" spans="1:19" x14ac:dyDescent="0.3">
      <c r="A167" s="148">
        <v>105</v>
      </c>
      <c r="B167" s="157">
        <v>2.1499999999999998E-2</v>
      </c>
      <c r="C167" s="150">
        <v>3.0099999999999998E-2</v>
      </c>
      <c r="D167" s="151">
        <v>1.3439999999999999E-3</v>
      </c>
      <c r="E167" s="151">
        <v>-8.5439999999999995E-3</v>
      </c>
      <c r="F167" s="152">
        <v>8.7500000000000008E-3</v>
      </c>
      <c r="G167" s="153">
        <v>-0.97599999999999998</v>
      </c>
      <c r="H167" s="154">
        <v>3.0000000000000001E-3</v>
      </c>
      <c r="I167" s="150">
        <v>-0.97619999999999996</v>
      </c>
      <c r="J167" s="155">
        <v>2.3E-2</v>
      </c>
      <c r="K167" s="155">
        <v>1.0262</v>
      </c>
      <c r="L167" s="155">
        <v>-0.14990000000000001</v>
      </c>
      <c r="M167" s="155">
        <v>-4.8300000000000003E-2</v>
      </c>
      <c r="N167" s="155">
        <v>4.2999999999999997E-2</v>
      </c>
      <c r="O167" s="155">
        <v>8.3699999999999997E-2</v>
      </c>
      <c r="P167" s="155">
        <v>3.0000000000000001E-3</v>
      </c>
      <c r="Q167" s="155">
        <v>5.04E-2</v>
      </c>
      <c r="R167" s="155">
        <v>-7.6100000000000001E-2</v>
      </c>
      <c r="S167" s="155">
        <v>8.5000000000000006E-3</v>
      </c>
    </row>
    <row r="168" spans="1:19" x14ac:dyDescent="0.3">
      <c r="A168" s="148">
        <v>106</v>
      </c>
      <c r="B168" s="157">
        <v>3.6900000000000002E-2</v>
      </c>
      <c r="C168" s="150">
        <v>3.5000000000000003E-2</v>
      </c>
      <c r="D168" s="151">
        <v>1.2960000000000001E-3</v>
      </c>
      <c r="E168" s="151">
        <v>1.8550000000000001E-3</v>
      </c>
      <c r="F168" s="152">
        <v>8.7600000000000004E-3</v>
      </c>
      <c r="G168" s="153">
        <v>0.21199999999999999</v>
      </c>
      <c r="H168" s="154">
        <v>0</v>
      </c>
      <c r="I168" s="150">
        <v>0.21099999999999999</v>
      </c>
      <c r="J168" s="155">
        <v>2.1399999999999999E-2</v>
      </c>
      <c r="K168" s="155">
        <v>1.0760000000000001</v>
      </c>
      <c r="L168" s="155">
        <v>3.1199999999999999E-2</v>
      </c>
      <c r="M168" s="155">
        <v>-1.1000000000000001E-3</v>
      </c>
      <c r="N168" s="155">
        <v>2.3E-3</v>
      </c>
      <c r="O168" s="155">
        <v>1.6500000000000001E-2</v>
      </c>
      <c r="P168" s="155">
        <v>-1.2699999999999999E-2</v>
      </c>
      <c r="Q168" s="155">
        <v>1.52E-2</v>
      </c>
      <c r="R168" s="155">
        <v>-1.17E-2</v>
      </c>
      <c r="S168" s="155">
        <v>-8.5000000000000006E-3</v>
      </c>
    </row>
    <row r="169" spans="1:19" x14ac:dyDescent="0.3">
      <c r="A169" s="148">
        <v>107</v>
      </c>
      <c r="B169" s="157">
        <v>4.6899999999999997E-2</v>
      </c>
      <c r="C169" s="150">
        <v>4.5900000000000003E-2</v>
      </c>
      <c r="D169" s="151">
        <v>2.258E-3</v>
      </c>
      <c r="E169" s="151">
        <v>1.067E-3</v>
      </c>
      <c r="F169" s="152">
        <v>8.5599999999999999E-3</v>
      </c>
      <c r="G169" s="153">
        <v>0.125</v>
      </c>
      <c r="H169" s="154">
        <v>0</v>
      </c>
      <c r="I169" s="150">
        <v>0.1241</v>
      </c>
      <c r="J169" s="155">
        <v>6.5100000000000005E-2</v>
      </c>
      <c r="K169" s="155">
        <v>1.1279999999999999</v>
      </c>
      <c r="L169" s="155">
        <v>3.27E-2</v>
      </c>
      <c r="M169" s="155">
        <v>-1.5599999999999999E-2</v>
      </c>
      <c r="N169" s="155">
        <v>9.7000000000000003E-3</v>
      </c>
      <c r="O169" s="155">
        <v>-2.8E-3</v>
      </c>
      <c r="P169" s="155">
        <v>-8.2000000000000007E-3</v>
      </c>
      <c r="Q169" s="155">
        <v>2.1999999999999999E-2</v>
      </c>
      <c r="R169" s="155">
        <v>3.0000000000000001E-3</v>
      </c>
      <c r="S169" s="155">
        <v>-1.7000000000000001E-2</v>
      </c>
    </row>
    <row r="170" spans="1:19" x14ac:dyDescent="0.3">
      <c r="A170" s="148">
        <v>108</v>
      </c>
      <c r="B170" s="157">
        <v>4.9099999999999998E-2</v>
      </c>
      <c r="C170" s="150">
        <v>5.8900000000000001E-2</v>
      </c>
      <c r="D170" s="151">
        <v>2.4510000000000001E-3</v>
      </c>
      <c r="E170" s="151">
        <v>-9.7490000000000007E-3</v>
      </c>
      <c r="F170" s="152">
        <v>8.5100000000000002E-3</v>
      </c>
      <c r="G170" s="153">
        <v>-1.1459999999999999</v>
      </c>
      <c r="H170" s="154">
        <v>1.6E-2</v>
      </c>
      <c r="I170" s="150">
        <v>-1.1474</v>
      </c>
      <c r="J170" s="155">
        <v>7.6700000000000004E-2</v>
      </c>
      <c r="K170" s="155">
        <v>1.0648</v>
      </c>
      <c r="L170" s="155">
        <v>-0.3306</v>
      </c>
      <c r="M170" s="155">
        <v>4.6800000000000001E-2</v>
      </c>
      <c r="N170" s="155">
        <v>3.5999999999999999E-3</v>
      </c>
      <c r="O170" s="155">
        <v>-0.10059999999999999</v>
      </c>
      <c r="P170" s="155">
        <v>3.8699999999999998E-2</v>
      </c>
      <c r="Q170" s="155">
        <v>-0.16650000000000001</v>
      </c>
      <c r="R170" s="155">
        <v>1.8700000000000001E-2</v>
      </c>
      <c r="S170" s="155">
        <v>0.21190000000000001</v>
      </c>
    </row>
    <row r="171" spans="1:19" x14ac:dyDescent="0.3">
      <c r="A171" s="148">
        <v>109</v>
      </c>
      <c r="B171" s="157">
        <v>4.5600000000000002E-2</v>
      </c>
      <c r="C171" s="150">
        <v>5.3199999999999997E-2</v>
      </c>
      <c r="D171" s="151">
        <v>3.1589999999999999E-3</v>
      </c>
      <c r="E171" s="151">
        <v>-7.6400000000000001E-3</v>
      </c>
      <c r="F171" s="152">
        <v>8.2699999999999996E-3</v>
      </c>
      <c r="G171" s="153">
        <v>-0.92400000000000004</v>
      </c>
      <c r="H171" s="154">
        <v>1.7999999999999999E-2</v>
      </c>
      <c r="I171" s="150">
        <v>-0.92320000000000002</v>
      </c>
      <c r="J171" s="155">
        <v>0.1273</v>
      </c>
      <c r="K171" s="155">
        <v>1.155</v>
      </c>
      <c r="L171" s="155">
        <v>-0.35260000000000002</v>
      </c>
      <c r="M171" s="155">
        <v>-2.5999999999999999E-2</v>
      </c>
      <c r="N171" s="155">
        <v>3.39E-2</v>
      </c>
      <c r="O171" s="155">
        <v>-0.25819999999999999</v>
      </c>
      <c r="P171" s="155">
        <v>5.4999999999999997E-3</v>
      </c>
      <c r="Q171" s="155">
        <v>-0.20699999999999999</v>
      </c>
      <c r="R171" s="155">
        <v>0.18379999999999999</v>
      </c>
      <c r="S171" s="155">
        <v>0.18540000000000001</v>
      </c>
    </row>
    <row r="172" spans="1:19" x14ac:dyDescent="0.3">
      <c r="A172" s="148">
        <v>110</v>
      </c>
      <c r="B172" s="157">
        <v>5.28E-2</v>
      </c>
      <c r="C172" s="150">
        <v>5.3800000000000001E-2</v>
      </c>
      <c r="D172" s="151">
        <v>1.8619999999999999E-3</v>
      </c>
      <c r="E172" s="151">
        <v>-1.01E-3</v>
      </c>
      <c r="F172" s="152">
        <v>8.6599999999999993E-3</v>
      </c>
      <c r="G172" s="153">
        <v>-0.11700000000000001</v>
      </c>
      <c r="H172" s="154">
        <v>0</v>
      </c>
      <c r="I172" s="150">
        <v>-0.1163</v>
      </c>
      <c r="J172" s="155">
        <v>4.4200000000000003E-2</v>
      </c>
      <c r="K172" s="155">
        <v>1.1035999999999999</v>
      </c>
      <c r="L172" s="155">
        <v>-2.5000000000000001E-2</v>
      </c>
      <c r="M172" s="155">
        <v>3.3E-3</v>
      </c>
      <c r="N172" s="155">
        <v>-1E-3</v>
      </c>
      <c r="O172" s="155">
        <v>-9.4999999999999998E-3</v>
      </c>
      <c r="P172" s="155">
        <v>9.4999999999999998E-3</v>
      </c>
      <c r="Q172" s="155">
        <v>-3.8E-3</v>
      </c>
      <c r="R172" s="155">
        <v>5.9999999999999995E-4</v>
      </c>
      <c r="S172" s="155">
        <v>5.7000000000000002E-3</v>
      </c>
    </row>
    <row r="173" spans="1:19" x14ac:dyDescent="0.3">
      <c r="A173" s="148">
        <v>111</v>
      </c>
      <c r="B173" s="157">
        <v>6.5100000000000005E-2</v>
      </c>
      <c r="C173" s="150">
        <v>5.3800000000000001E-2</v>
      </c>
      <c r="D173" s="151">
        <v>1.9139999999999999E-3</v>
      </c>
      <c r="E173" s="150">
        <v>1.12E-2</v>
      </c>
      <c r="F173" s="152">
        <v>8.6400000000000001E-3</v>
      </c>
      <c r="G173" s="153">
        <v>1.3009999999999999</v>
      </c>
      <c r="H173" s="154">
        <v>1.2E-2</v>
      </c>
      <c r="I173" s="150">
        <v>1.3044</v>
      </c>
      <c r="J173" s="155">
        <v>4.6699999999999998E-2</v>
      </c>
      <c r="K173" s="155">
        <v>1.0102</v>
      </c>
      <c r="L173" s="155">
        <v>0.2888</v>
      </c>
      <c r="M173" s="155">
        <v>-8.1699999999999995E-2</v>
      </c>
      <c r="N173" s="155">
        <v>5.3999999999999999E-2</v>
      </c>
      <c r="O173" s="155">
        <v>5.1400000000000001E-2</v>
      </c>
      <c r="P173" s="155">
        <v>-0.18959999999999999</v>
      </c>
      <c r="Q173" s="155">
        <v>-4.02E-2</v>
      </c>
      <c r="R173" s="155">
        <v>5.0500000000000003E-2</v>
      </c>
      <c r="S173" s="155">
        <v>5.6399999999999999E-2</v>
      </c>
    </row>
    <row r="174" spans="1:19" x14ac:dyDescent="0.3">
      <c r="A174" s="148">
        <v>112</v>
      </c>
      <c r="B174" s="157">
        <v>1.8700000000000001E-2</v>
      </c>
      <c r="C174" s="150">
        <v>2.6800000000000001E-2</v>
      </c>
      <c r="D174" s="151">
        <v>1.351E-3</v>
      </c>
      <c r="E174" s="151">
        <v>-8.1349999999999999E-3</v>
      </c>
      <c r="F174" s="152">
        <v>8.7500000000000008E-3</v>
      </c>
      <c r="G174" s="153">
        <v>-0.93</v>
      </c>
      <c r="H174" s="154">
        <v>3.0000000000000001E-3</v>
      </c>
      <c r="I174" s="150">
        <v>-0.92930000000000001</v>
      </c>
      <c r="J174" s="155">
        <v>2.3300000000000001E-2</v>
      </c>
      <c r="K174" s="155">
        <v>1.0314000000000001</v>
      </c>
      <c r="L174" s="155">
        <v>-0.1434</v>
      </c>
      <c r="M174" s="155">
        <v>9.4000000000000004E-3</v>
      </c>
      <c r="N174" s="155">
        <v>-0.03</v>
      </c>
      <c r="O174" s="155">
        <v>5.7799999999999997E-2</v>
      </c>
      <c r="P174" s="155">
        <v>-4.1700000000000001E-2</v>
      </c>
      <c r="Q174" s="155">
        <v>4.3299999999999998E-2</v>
      </c>
      <c r="R174" s="155">
        <v>-4.3099999999999999E-2</v>
      </c>
      <c r="S174" s="155">
        <v>1.23E-2</v>
      </c>
    </row>
    <row r="175" spans="1:19" x14ac:dyDescent="0.3">
      <c r="A175" s="148">
        <v>113</v>
      </c>
      <c r="B175" s="157">
        <v>0.06</v>
      </c>
      <c r="C175" s="150">
        <v>6.1600000000000002E-2</v>
      </c>
      <c r="D175" s="151">
        <v>2.1210000000000001E-3</v>
      </c>
      <c r="E175" s="151">
        <v>-1.658E-3</v>
      </c>
      <c r="F175" s="152">
        <v>8.6E-3</v>
      </c>
      <c r="G175" s="153">
        <v>-0.193</v>
      </c>
      <c r="H175" s="154">
        <v>0</v>
      </c>
      <c r="I175" s="150">
        <v>-0.19220000000000001</v>
      </c>
      <c r="J175" s="155">
        <v>5.74E-2</v>
      </c>
      <c r="K175" s="155">
        <v>1.1175999999999999</v>
      </c>
      <c r="L175" s="155">
        <v>-4.7399999999999998E-2</v>
      </c>
      <c r="M175" s="155">
        <v>2.0799999999999999E-2</v>
      </c>
      <c r="N175" s="155">
        <v>-1.32E-2</v>
      </c>
      <c r="O175" s="155">
        <v>1.2200000000000001E-2</v>
      </c>
      <c r="P175" s="155">
        <v>2.92E-2</v>
      </c>
      <c r="Q175" s="155">
        <v>1.9699999999999999E-2</v>
      </c>
      <c r="R175" s="155">
        <v>-2.6200000000000001E-2</v>
      </c>
      <c r="S175" s="155">
        <v>-1.8700000000000001E-2</v>
      </c>
    </row>
    <row r="176" spans="1:19" x14ac:dyDescent="0.3">
      <c r="A176" s="148">
        <v>114</v>
      </c>
      <c r="B176" s="157">
        <v>3.5999999999999997E-2</v>
      </c>
      <c r="C176" s="150">
        <v>3.6700000000000003E-2</v>
      </c>
      <c r="D176" s="151">
        <v>2.8909999999999999E-3</v>
      </c>
      <c r="E176" s="151">
        <v>-6.4899999999999995E-4</v>
      </c>
      <c r="F176" s="152">
        <v>8.3700000000000007E-3</v>
      </c>
      <c r="G176" s="153">
        <v>-7.8E-2</v>
      </c>
      <c r="H176" s="154">
        <v>0</v>
      </c>
      <c r="I176" s="150">
        <v>-7.7200000000000005E-2</v>
      </c>
      <c r="J176" s="155">
        <v>0.1066</v>
      </c>
      <c r="K176" s="155">
        <v>1.1811</v>
      </c>
      <c r="L176" s="155">
        <v>-2.6700000000000002E-2</v>
      </c>
      <c r="M176" s="155">
        <v>2.5999999999999999E-3</v>
      </c>
      <c r="N176" s="155">
        <v>-5.7000000000000002E-3</v>
      </c>
      <c r="O176" s="155">
        <v>-1.7600000000000001E-2</v>
      </c>
      <c r="P176" s="155">
        <v>-3.2000000000000002E-3</v>
      </c>
      <c r="Q176" s="155">
        <v>-1.29E-2</v>
      </c>
      <c r="R176" s="155">
        <v>2.0400000000000001E-2</v>
      </c>
      <c r="S176" s="155">
        <v>-2.8999999999999998E-3</v>
      </c>
    </row>
    <row r="177" spans="1:19" x14ac:dyDescent="0.3">
      <c r="A177" s="148">
        <v>115</v>
      </c>
      <c r="B177" s="157">
        <v>3.5999999999999997E-2</v>
      </c>
      <c r="C177" s="150">
        <v>0.05</v>
      </c>
      <c r="D177" s="151">
        <v>1.472E-3</v>
      </c>
      <c r="E177" s="150">
        <v>-1.4E-2</v>
      </c>
      <c r="F177" s="152">
        <v>8.7299999999999999E-3</v>
      </c>
      <c r="G177" s="153">
        <v>-1.6080000000000001</v>
      </c>
      <c r="H177" s="154">
        <v>0.01</v>
      </c>
      <c r="I177" s="150">
        <v>-1.6176999999999999</v>
      </c>
      <c r="J177" s="155">
        <v>2.76E-2</v>
      </c>
      <c r="K177" s="155">
        <v>0.94320000000000004</v>
      </c>
      <c r="L177" s="155">
        <v>-0.27279999999999999</v>
      </c>
      <c r="M177" s="155">
        <v>0.1114</v>
      </c>
      <c r="N177" s="155">
        <v>-8.8900000000000007E-2</v>
      </c>
      <c r="O177" s="155">
        <v>-2.0500000000000001E-2</v>
      </c>
      <c r="P177" s="155">
        <v>9.2999999999999992E-3</v>
      </c>
      <c r="Q177" s="155">
        <v>-9.0399999999999994E-2</v>
      </c>
      <c r="R177" s="155">
        <v>3.9699999999999999E-2</v>
      </c>
      <c r="S177" s="155">
        <v>-3.8800000000000001E-2</v>
      </c>
    </row>
    <row r="178" spans="1:19" x14ac:dyDescent="0.3">
      <c r="A178" s="148">
        <v>116</v>
      </c>
      <c r="B178" s="157">
        <v>3.3799999999999997E-2</v>
      </c>
      <c r="C178" s="150">
        <v>4.0300000000000002E-2</v>
      </c>
      <c r="D178" s="151">
        <v>1.462E-3</v>
      </c>
      <c r="E178" s="151">
        <v>-6.4489999999999999E-3</v>
      </c>
      <c r="F178" s="152">
        <v>8.7299999999999999E-3</v>
      </c>
      <c r="G178" s="153">
        <v>-0.73899999999999999</v>
      </c>
      <c r="H178" s="154">
        <v>2E-3</v>
      </c>
      <c r="I178" s="150">
        <v>-0.73719999999999997</v>
      </c>
      <c r="J178" s="155">
        <v>2.7300000000000001E-2</v>
      </c>
      <c r="K178" s="155">
        <v>1.0537000000000001</v>
      </c>
      <c r="L178" s="155">
        <v>-0.1235</v>
      </c>
      <c r="M178" s="155">
        <v>2.1700000000000001E-2</v>
      </c>
      <c r="N178" s="155">
        <v>-2.3800000000000002E-2</v>
      </c>
      <c r="O178" s="155">
        <v>-2.98E-2</v>
      </c>
      <c r="P178" s="155">
        <v>2.5000000000000001E-2</v>
      </c>
      <c r="Q178" s="155">
        <v>-4.0500000000000001E-2</v>
      </c>
      <c r="R178" s="155">
        <v>4.2700000000000002E-2</v>
      </c>
      <c r="S178" s="155">
        <v>-3.56E-2</v>
      </c>
    </row>
    <row r="179" spans="1:19" x14ac:dyDescent="0.3">
      <c r="A179" s="148">
        <v>117</v>
      </c>
      <c r="B179" s="157">
        <v>4.1700000000000001E-2</v>
      </c>
      <c r="C179" s="150">
        <v>4.7199999999999999E-2</v>
      </c>
      <c r="D179" s="151">
        <v>1.0319999999999999E-3</v>
      </c>
      <c r="E179" s="151">
        <v>-5.5360000000000001E-3</v>
      </c>
      <c r="F179" s="152">
        <v>8.7899999999999992E-3</v>
      </c>
      <c r="G179" s="153">
        <v>-0.63</v>
      </c>
      <c r="H179" s="154">
        <v>1E-3</v>
      </c>
      <c r="I179" s="150">
        <v>-0.62809999999999999</v>
      </c>
      <c r="J179" s="155">
        <v>1.3599999999999999E-2</v>
      </c>
      <c r="K179" s="155">
        <v>1.0474000000000001</v>
      </c>
      <c r="L179" s="155">
        <v>-7.3700000000000002E-2</v>
      </c>
      <c r="M179" s="155">
        <v>3.3399999999999999E-2</v>
      </c>
      <c r="N179" s="155">
        <v>-3.0099999999999998E-2</v>
      </c>
      <c r="O179" s="155">
        <v>5.4999999999999997E-3</v>
      </c>
      <c r="P179" s="155">
        <v>-2.8999999999999998E-3</v>
      </c>
      <c r="Q179" s="155">
        <v>7.1999999999999998E-3</v>
      </c>
      <c r="R179" s="155">
        <v>-1.32E-2</v>
      </c>
      <c r="S179" s="155">
        <v>-6.7999999999999996E-3</v>
      </c>
    </row>
    <row r="180" spans="1:19" x14ac:dyDescent="0.3">
      <c r="A180" s="148">
        <v>118</v>
      </c>
      <c r="B180" s="157">
        <v>5.0500000000000003E-2</v>
      </c>
      <c r="C180" s="150">
        <v>5.0999999999999997E-2</v>
      </c>
      <c r="D180" s="151">
        <v>1.4469999999999999E-3</v>
      </c>
      <c r="E180" s="151">
        <v>-4.8700000000000002E-4</v>
      </c>
      <c r="F180" s="152">
        <v>8.7299999999999999E-3</v>
      </c>
      <c r="G180" s="153">
        <v>-5.6000000000000001E-2</v>
      </c>
      <c r="H180" s="154">
        <v>0</v>
      </c>
      <c r="I180" s="150">
        <v>-5.5599999999999997E-2</v>
      </c>
      <c r="J180" s="155">
        <v>2.6700000000000002E-2</v>
      </c>
      <c r="K180" s="155">
        <v>1.0843</v>
      </c>
      <c r="L180" s="155">
        <v>-9.1999999999999998E-3</v>
      </c>
      <c r="M180" s="155">
        <v>4.0000000000000001E-3</v>
      </c>
      <c r="N180" s="155">
        <v>-3.2000000000000002E-3</v>
      </c>
      <c r="O180" s="155">
        <v>5.4000000000000003E-3</v>
      </c>
      <c r="P180" s="155">
        <v>5.0000000000000001E-4</v>
      </c>
      <c r="Q180" s="155">
        <v>5.3E-3</v>
      </c>
      <c r="R180" s="155">
        <v>-5.8999999999999999E-3</v>
      </c>
      <c r="S180" s="155">
        <v>-4.0000000000000001E-3</v>
      </c>
    </row>
    <row r="181" spans="1:19" x14ac:dyDescent="0.3">
      <c r="A181" s="148">
        <v>119</v>
      </c>
      <c r="B181" s="157">
        <v>4.7300000000000002E-2</v>
      </c>
      <c r="C181" s="150">
        <v>5.8400000000000001E-2</v>
      </c>
      <c r="D181" s="151">
        <v>1.9319999999999999E-3</v>
      </c>
      <c r="E181" s="150">
        <v>-1.11E-2</v>
      </c>
      <c r="F181" s="152">
        <v>8.6400000000000001E-3</v>
      </c>
      <c r="G181" s="153">
        <v>-1.286</v>
      </c>
      <c r="H181" s="154">
        <v>1.2E-2</v>
      </c>
      <c r="I181" s="150">
        <v>-1.2891999999999999</v>
      </c>
      <c r="J181" s="155">
        <v>4.7600000000000003E-2</v>
      </c>
      <c r="K181" s="155">
        <v>1.0133000000000001</v>
      </c>
      <c r="L181" s="155">
        <v>-0.2883</v>
      </c>
      <c r="M181" s="155">
        <v>9.4E-2</v>
      </c>
      <c r="N181" s="155">
        <v>-5.7200000000000001E-2</v>
      </c>
      <c r="O181" s="155">
        <v>0.15559999999999999</v>
      </c>
      <c r="P181" s="155">
        <v>9.6799999999999997E-2</v>
      </c>
      <c r="Q181" s="155">
        <v>0.1822</v>
      </c>
      <c r="R181" s="155">
        <v>-0.19089999999999999</v>
      </c>
      <c r="S181" s="155">
        <v>-0.1772</v>
      </c>
    </row>
    <row r="182" spans="1:19" x14ac:dyDescent="0.3">
      <c r="A182" s="148">
        <v>120</v>
      </c>
      <c r="B182" s="157">
        <v>3.3300000000000003E-2</v>
      </c>
      <c r="C182" s="150">
        <v>2.3699999999999999E-2</v>
      </c>
      <c r="D182" s="151">
        <v>2.0479999999999999E-3</v>
      </c>
      <c r="E182" s="151">
        <v>9.5689999999999994E-3</v>
      </c>
      <c r="F182" s="152">
        <v>8.6099999999999996E-3</v>
      </c>
      <c r="G182" s="153">
        <v>1.111</v>
      </c>
      <c r="H182" s="154">
        <v>0.01</v>
      </c>
      <c r="I182" s="150">
        <v>1.1120000000000001</v>
      </c>
      <c r="J182" s="155">
        <v>5.3499999999999999E-2</v>
      </c>
      <c r="K182" s="155">
        <v>1.0431999999999999</v>
      </c>
      <c r="L182" s="155">
        <v>0.26440000000000002</v>
      </c>
      <c r="M182" s="155">
        <v>-0.1062</v>
      </c>
      <c r="N182" s="155">
        <v>0.15970000000000001</v>
      </c>
      <c r="O182" s="155">
        <v>5.3699999999999998E-2</v>
      </c>
      <c r="P182" s="155">
        <v>-8.6699999999999999E-2</v>
      </c>
      <c r="Q182" s="155">
        <v>-0.113</v>
      </c>
      <c r="R182" s="155">
        <v>-1.5E-3</v>
      </c>
      <c r="S182" s="155">
        <v>8.8999999999999996E-2</v>
      </c>
    </row>
    <row r="183" spans="1:19" x14ac:dyDescent="0.3">
      <c r="A183" s="148">
        <v>121</v>
      </c>
      <c r="B183" s="157">
        <v>3.5400000000000001E-2</v>
      </c>
      <c r="C183" s="150">
        <v>3.15E-2</v>
      </c>
      <c r="D183" s="151">
        <v>1.5E-3</v>
      </c>
      <c r="E183" s="151">
        <v>3.9029999999999998E-3</v>
      </c>
      <c r="F183" s="152">
        <v>8.7299999999999999E-3</v>
      </c>
      <c r="G183" s="153">
        <v>0.44700000000000001</v>
      </c>
      <c r="H183" s="154">
        <v>1E-3</v>
      </c>
      <c r="I183" s="150">
        <v>0.44600000000000001</v>
      </c>
      <c r="J183" s="155">
        <v>2.87E-2</v>
      </c>
      <c r="K183" s="155">
        <v>1.0750999999999999</v>
      </c>
      <c r="L183" s="155">
        <v>7.6700000000000004E-2</v>
      </c>
      <c r="M183" s="155">
        <v>-3.1300000000000001E-2</v>
      </c>
      <c r="N183" s="155">
        <v>4.7600000000000003E-2</v>
      </c>
      <c r="O183" s="155">
        <v>1.41E-2</v>
      </c>
      <c r="P183" s="155">
        <v>-3.5000000000000001E-3</v>
      </c>
      <c r="Q183" s="155">
        <v>-3.1399999999999997E-2</v>
      </c>
      <c r="R183" s="155">
        <v>-6.1999999999999998E-3</v>
      </c>
      <c r="S183" s="155">
        <v>2.98E-2</v>
      </c>
    </row>
    <row r="184" spans="1:19" x14ac:dyDescent="0.3">
      <c r="A184" s="148">
        <v>122</v>
      </c>
      <c r="B184" s="157">
        <v>4.5100000000000001E-2</v>
      </c>
      <c r="C184" s="150">
        <v>4.9700000000000001E-2</v>
      </c>
      <c r="D184" s="151">
        <v>1.8E-3</v>
      </c>
      <c r="E184" s="151">
        <v>-4.5929999999999999E-3</v>
      </c>
      <c r="F184" s="152">
        <v>8.6700000000000006E-3</v>
      </c>
      <c r="G184" s="153">
        <v>-0.53</v>
      </c>
      <c r="H184" s="154">
        <v>2E-3</v>
      </c>
      <c r="I184" s="150">
        <v>-0.52839999999999998</v>
      </c>
      <c r="J184" s="155">
        <v>4.1300000000000003E-2</v>
      </c>
      <c r="K184" s="155">
        <v>1.0845</v>
      </c>
      <c r="L184" s="155">
        <v>-0.10970000000000001</v>
      </c>
      <c r="M184" s="155">
        <v>7.6499999999999999E-2</v>
      </c>
      <c r="N184" s="155">
        <v>-6.9699999999999998E-2</v>
      </c>
      <c r="O184" s="155">
        <v>2.8500000000000001E-2</v>
      </c>
      <c r="P184" s="155">
        <v>5.2600000000000001E-2</v>
      </c>
      <c r="Q184" s="155">
        <v>4.0899999999999999E-2</v>
      </c>
      <c r="R184" s="155">
        <v>-4.24E-2</v>
      </c>
      <c r="S184" s="155">
        <v>-6.3200000000000006E-2</v>
      </c>
    </row>
    <row r="185" spans="1:19" x14ac:dyDescent="0.3">
      <c r="A185" s="148">
        <v>123</v>
      </c>
      <c r="B185" s="157">
        <v>5.9400000000000001E-2</v>
      </c>
      <c r="C185" s="150">
        <v>5.21E-2</v>
      </c>
      <c r="D185" s="151">
        <v>1.635E-3</v>
      </c>
      <c r="E185" s="151">
        <v>7.2269999999999999E-3</v>
      </c>
      <c r="F185" s="152">
        <v>8.6999999999999994E-3</v>
      </c>
      <c r="G185" s="153">
        <v>0.83099999999999996</v>
      </c>
      <c r="H185" s="154">
        <v>3.0000000000000001E-3</v>
      </c>
      <c r="I185" s="150">
        <v>0.8296</v>
      </c>
      <c r="J185" s="155">
        <v>3.4099999999999998E-2</v>
      </c>
      <c r="K185" s="155">
        <v>1.0528999999999999</v>
      </c>
      <c r="L185" s="155">
        <v>0.15590000000000001</v>
      </c>
      <c r="M185" s="155">
        <v>-9.0800000000000006E-2</v>
      </c>
      <c r="N185" s="155">
        <v>7.6799999999999993E-2</v>
      </c>
      <c r="O185" s="155">
        <v>-5.74E-2</v>
      </c>
      <c r="P185" s="155">
        <v>-4.3200000000000002E-2</v>
      </c>
      <c r="Q185" s="155">
        <v>-5.1900000000000002E-2</v>
      </c>
      <c r="R185" s="155">
        <v>6.1600000000000002E-2</v>
      </c>
      <c r="S185" s="155">
        <v>8.9700000000000002E-2</v>
      </c>
    </row>
    <row r="186" spans="1:19" x14ac:dyDescent="0.3">
      <c r="A186" s="148">
        <v>124</v>
      </c>
      <c r="B186" s="157">
        <v>5.1299999999999998E-2</v>
      </c>
      <c r="C186" s="150">
        <v>5.0099999999999999E-2</v>
      </c>
      <c r="D186" s="151">
        <v>1.299E-3</v>
      </c>
      <c r="E186" s="151">
        <v>1.1709999999999999E-3</v>
      </c>
      <c r="F186" s="152">
        <v>8.7600000000000004E-3</v>
      </c>
      <c r="G186" s="153">
        <v>0.13400000000000001</v>
      </c>
      <c r="H186" s="154">
        <v>0</v>
      </c>
      <c r="I186" s="150">
        <v>0.13320000000000001</v>
      </c>
      <c r="J186" s="155">
        <v>2.1499999999999998E-2</v>
      </c>
      <c r="K186" s="155">
        <v>1.0777000000000001</v>
      </c>
      <c r="L186" s="155">
        <v>1.9800000000000002E-2</v>
      </c>
      <c r="M186" s="155">
        <v>5.5999999999999999E-3</v>
      </c>
      <c r="N186" s="155">
        <v>-5.3E-3</v>
      </c>
      <c r="O186" s="155">
        <v>1.6000000000000001E-3</v>
      </c>
      <c r="P186" s="155">
        <v>2.8999999999999998E-3</v>
      </c>
      <c r="Q186" s="155">
        <v>-6.4000000000000003E-3</v>
      </c>
      <c r="R186" s="155">
        <v>-8.0000000000000004E-4</v>
      </c>
      <c r="S186" s="155">
        <v>8.6999999999999994E-3</v>
      </c>
    </row>
    <row r="187" spans="1:19" x14ac:dyDescent="0.3">
      <c r="A187" s="148">
        <v>125</v>
      </c>
      <c r="B187" s="157">
        <v>2.98E-2</v>
      </c>
      <c r="C187" s="150">
        <v>4.2200000000000001E-2</v>
      </c>
      <c r="D187" s="151">
        <v>1.8309999999999999E-3</v>
      </c>
      <c r="E187" s="150">
        <v>-1.24E-2</v>
      </c>
      <c r="F187" s="152">
        <v>8.6599999999999993E-3</v>
      </c>
      <c r="G187" s="153">
        <v>-1.43</v>
      </c>
      <c r="H187" s="154">
        <v>1.2999999999999999E-2</v>
      </c>
      <c r="I187" s="150">
        <v>-1.4355</v>
      </c>
      <c r="J187" s="155">
        <v>4.2799999999999998E-2</v>
      </c>
      <c r="K187" s="155">
        <v>0.9869</v>
      </c>
      <c r="L187" s="155">
        <v>-0.30349999999999999</v>
      </c>
      <c r="M187" s="155">
        <v>9.2299999999999993E-2</v>
      </c>
      <c r="N187" s="155">
        <v>-0.11310000000000001</v>
      </c>
      <c r="O187" s="155">
        <v>-8.09E-2</v>
      </c>
      <c r="P187" s="155">
        <v>3.2899999999999999E-2</v>
      </c>
      <c r="Q187" s="155">
        <v>-2.47E-2</v>
      </c>
      <c r="R187" s="155">
        <v>0.10630000000000001</v>
      </c>
      <c r="S187" s="155">
        <v>-0.15540000000000001</v>
      </c>
    </row>
    <row r="188" spans="1:19" x14ac:dyDescent="0.3">
      <c r="A188" s="148">
        <v>126</v>
      </c>
      <c r="B188" s="157">
        <v>3.1199999999999999E-2</v>
      </c>
      <c r="C188" s="150">
        <v>4.2000000000000003E-2</v>
      </c>
      <c r="D188" s="151">
        <v>2.6970000000000002E-3</v>
      </c>
      <c r="E188" s="150">
        <v>-1.0800000000000001E-2</v>
      </c>
      <c r="F188" s="152">
        <v>8.43E-3</v>
      </c>
      <c r="G188" s="153">
        <v>-1.284</v>
      </c>
      <c r="H188" s="154">
        <v>2.4E-2</v>
      </c>
      <c r="I188" s="150">
        <v>-1.2868999999999999</v>
      </c>
      <c r="J188" s="155">
        <v>9.2799999999999994E-2</v>
      </c>
      <c r="K188" s="155">
        <v>1.0641</v>
      </c>
      <c r="L188" s="155">
        <v>-0.41160000000000002</v>
      </c>
      <c r="M188" s="155">
        <v>4.3700000000000003E-2</v>
      </c>
      <c r="N188" s="155">
        <v>-9.2799999999999994E-2</v>
      </c>
      <c r="O188" s="155">
        <v>-0.27139999999999997</v>
      </c>
      <c r="P188" s="155">
        <v>-6.08E-2</v>
      </c>
      <c r="Q188" s="155">
        <v>-0.14030000000000001</v>
      </c>
      <c r="R188" s="155">
        <v>0.2964</v>
      </c>
      <c r="S188" s="155">
        <v>-8.1799999999999998E-2</v>
      </c>
    </row>
    <row r="189" spans="1:19" x14ac:dyDescent="0.3">
      <c r="A189" s="148">
        <v>127</v>
      </c>
      <c r="B189" s="157">
        <v>2.9100000000000001E-2</v>
      </c>
      <c r="C189" s="150">
        <v>4.5499999999999999E-2</v>
      </c>
      <c r="D189" s="151">
        <v>3.4550000000000002E-3</v>
      </c>
      <c r="E189" s="150">
        <v>-1.6400000000000001E-2</v>
      </c>
      <c r="F189" s="152">
        <v>8.1499999999999993E-3</v>
      </c>
      <c r="G189" s="153">
        <v>-2.012</v>
      </c>
      <c r="H189" s="154">
        <v>0.104</v>
      </c>
      <c r="I189" s="150">
        <v>-2.0362</v>
      </c>
      <c r="J189" s="155">
        <v>0.15229999999999999</v>
      </c>
      <c r="K189" s="155">
        <v>0.99780000000000002</v>
      </c>
      <c r="L189" s="155">
        <v>-0.86299999999999999</v>
      </c>
      <c r="M189" s="155">
        <v>-6.0999999999999999E-2</v>
      </c>
      <c r="N189" s="155">
        <v>-6.0900000000000003E-2</v>
      </c>
      <c r="O189" s="155">
        <v>-0.64139999999999997</v>
      </c>
      <c r="P189" s="155">
        <v>-0.2828</v>
      </c>
      <c r="Q189" s="155">
        <v>-0.25390000000000001</v>
      </c>
      <c r="R189" s="155">
        <v>0.67430000000000001</v>
      </c>
      <c r="S189" s="155">
        <v>-9.8699999999999996E-2</v>
      </c>
    </row>
    <row r="190" spans="1:19" x14ac:dyDescent="0.3">
      <c r="A190" s="148">
        <v>128</v>
      </c>
      <c r="B190" s="157">
        <v>5.33E-2</v>
      </c>
      <c r="C190" s="150">
        <v>5.0299999999999997E-2</v>
      </c>
      <c r="D190" s="151">
        <v>2.8159999999999999E-3</v>
      </c>
      <c r="E190" s="151">
        <v>2.967E-3</v>
      </c>
      <c r="F190" s="152">
        <v>8.3899999999999999E-3</v>
      </c>
      <c r="G190" s="153">
        <v>0.35299999999999998</v>
      </c>
      <c r="H190" s="154">
        <v>2E-3</v>
      </c>
      <c r="I190" s="150">
        <v>0.3523</v>
      </c>
      <c r="J190" s="155">
        <v>0.1012</v>
      </c>
      <c r="K190" s="155">
        <v>1.1665000000000001</v>
      </c>
      <c r="L190" s="155">
        <v>0.1182</v>
      </c>
      <c r="M190" s="155">
        <v>1.09E-2</v>
      </c>
      <c r="N190" s="155">
        <v>2E-3</v>
      </c>
      <c r="O190" s="155">
        <v>1.37E-2</v>
      </c>
      <c r="P190" s="155">
        <v>8.7900000000000006E-2</v>
      </c>
      <c r="Q190" s="155">
        <v>-1.4800000000000001E-2</v>
      </c>
      <c r="R190" s="155">
        <v>-3.3399999999999999E-2</v>
      </c>
      <c r="S190" s="155">
        <v>2.2200000000000001E-2</v>
      </c>
    </row>
    <row r="191" spans="1:19" x14ac:dyDescent="0.3">
      <c r="A191" s="148">
        <v>129</v>
      </c>
      <c r="B191" s="157">
        <v>5.4699999999999999E-2</v>
      </c>
      <c r="C191" s="150">
        <v>6.6500000000000004E-2</v>
      </c>
      <c r="D191" s="151">
        <v>2.3029999999999999E-3</v>
      </c>
      <c r="E191" s="150">
        <v>-1.18E-2</v>
      </c>
      <c r="F191" s="152">
        <v>8.5500000000000003E-3</v>
      </c>
      <c r="G191" s="153">
        <v>-1.379</v>
      </c>
      <c r="H191" s="154">
        <v>0.02</v>
      </c>
      <c r="I191" s="150">
        <v>-1.3838999999999999</v>
      </c>
      <c r="J191" s="155">
        <v>6.7699999999999996E-2</v>
      </c>
      <c r="K191" s="155">
        <v>1.0212000000000001</v>
      </c>
      <c r="L191" s="155">
        <v>-0.37280000000000002</v>
      </c>
      <c r="M191" s="155">
        <v>0.02</v>
      </c>
      <c r="N191" s="155">
        <v>-1.4E-3</v>
      </c>
      <c r="O191" s="155">
        <v>9.7900000000000001E-2</v>
      </c>
      <c r="P191" s="155">
        <v>-0.184</v>
      </c>
      <c r="Q191" s="155">
        <v>0.1394</v>
      </c>
      <c r="R191" s="155">
        <v>-7.1599999999999997E-2</v>
      </c>
      <c r="S191" s="155">
        <v>-0.13619999999999999</v>
      </c>
    </row>
    <row r="192" spans="1:19" x14ac:dyDescent="0.3">
      <c r="A192" s="148">
        <v>130</v>
      </c>
      <c r="B192" s="157">
        <v>3.2300000000000002E-2</v>
      </c>
      <c r="C192" s="150">
        <v>3.1600000000000003E-2</v>
      </c>
      <c r="D192" s="151">
        <v>1.616E-3</v>
      </c>
      <c r="E192" s="151">
        <v>7.2400000000000003E-4</v>
      </c>
      <c r="F192" s="152">
        <v>8.6999999999999994E-3</v>
      </c>
      <c r="G192" s="153">
        <v>8.3000000000000004E-2</v>
      </c>
      <c r="H192" s="154">
        <v>0</v>
      </c>
      <c r="I192" s="150">
        <v>8.2900000000000001E-2</v>
      </c>
      <c r="J192" s="155">
        <v>3.3300000000000003E-2</v>
      </c>
      <c r="K192" s="155">
        <v>1.0914999999999999</v>
      </c>
      <c r="L192" s="155">
        <v>1.54E-2</v>
      </c>
      <c r="M192" s="155">
        <v>-2.9999999999999997E-4</v>
      </c>
      <c r="N192" s="155">
        <v>3.0999999999999999E-3</v>
      </c>
      <c r="O192" s="155">
        <v>-2.8999999999999998E-3</v>
      </c>
      <c r="P192" s="155">
        <v>9.5999999999999992E-3</v>
      </c>
      <c r="Q192" s="155">
        <v>-4.7999999999999996E-3</v>
      </c>
      <c r="R192" s="155">
        <v>-1E-4</v>
      </c>
      <c r="S192" s="155">
        <v>2.5000000000000001E-3</v>
      </c>
    </row>
    <row r="193" spans="1:19" x14ac:dyDescent="0.3">
      <c r="A193" s="148">
        <v>131</v>
      </c>
      <c r="B193" s="157">
        <v>5.3900000000000003E-2</v>
      </c>
      <c r="C193" s="150">
        <v>4.4499999999999998E-2</v>
      </c>
      <c r="D193" s="151">
        <v>2.9120000000000001E-3</v>
      </c>
      <c r="E193" s="151">
        <v>9.4900000000000002E-3</v>
      </c>
      <c r="F193" s="152">
        <v>8.3599999999999994E-3</v>
      </c>
      <c r="G193" s="153">
        <v>1.135</v>
      </c>
      <c r="H193" s="154">
        <v>2.1999999999999999E-2</v>
      </c>
      <c r="I193" s="150">
        <v>1.1364000000000001</v>
      </c>
      <c r="J193" s="155">
        <v>0.1082</v>
      </c>
      <c r="K193" s="155">
        <v>1.1037999999999999</v>
      </c>
      <c r="L193" s="155">
        <v>0.3957</v>
      </c>
      <c r="M193" s="155">
        <v>5.8999999999999997E-2</v>
      </c>
      <c r="N193" s="155">
        <v>-1.55E-2</v>
      </c>
      <c r="O193" s="155">
        <v>7.2700000000000001E-2</v>
      </c>
      <c r="P193" s="155">
        <v>0.32319999999999999</v>
      </c>
      <c r="Q193" s="155">
        <v>5.2699999999999997E-2</v>
      </c>
      <c r="R193" s="155">
        <v>-0.16420000000000001</v>
      </c>
      <c r="S193" s="155">
        <v>-1.09E-2</v>
      </c>
    </row>
    <row r="194" spans="1:19" x14ac:dyDescent="0.3">
      <c r="A194" s="148">
        <v>132</v>
      </c>
      <c r="B194" s="157">
        <v>5.0900000000000001E-2</v>
      </c>
      <c r="C194" s="150">
        <v>6.3600000000000004E-2</v>
      </c>
      <c r="D194" s="151">
        <v>1.9469999999999999E-3</v>
      </c>
      <c r="E194" s="150">
        <v>-1.26E-2</v>
      </c>
      <c r="F194" s="152">
        <v>8.6400000000000001E-3</v>
      </c>
      <c r="G194" s="153">
        <v>-1.4630000000000001</v>
      </c>
      <c r="H194" s="154">
        <v>1.6E-2</v>
      </c>
      <c r="I194" s="150">
        <v>-1.4698</v>
      </c>
      <c r="J194" s="155">
        <v>4.8399999999999999E-2</v>
      </c>
      <c r="K194" s="155">
        <v>0.98750000000000004</v>
      </c>
      <c r="L194" s="155">
        <v>-0.33139999999999997</v>
      </c>
      <c r="M194" s="155">
        <v>5.0999999999999997E-2</v>
      </c>
      <c r="N194" s="155">
        <v>-1.1999999999999999E-3</v>
      </c>
      <c r="O194" s="155">
        <v>0.21659999999999999</v>
      </c>
      <c r="P194" s="155">
        <v>-2.9100000000000001E-2</v>
      </c>
      <c r="Q194" s="155">
        <v>0.1973</v>
      </c>
      <c r="R194" s="155">
        <v>-0.22770000000000001</v>
      </c>
      <c r="S194" s="155">
        <v>-0.13850000000000001</v>
      </c>
    </row>
    <row r="195" spans="1:19" x14ac:dyDescent="0.3">
      <c r="A195" s="148">
        <v>133</v>
      </c>
      <c r="B195" s="157">
        <v>4.0399999999999998E-2</v>
      </c>
      <c r="C195" s="150">
        <v>5.2200000000000003E-2</v>
      </c>
      <c r="D195" s="151">
        <v>1.418E-3</v>
      </c>
      <c r="E195" s="150">
        <v>-1.18E-2</v>
      </c>
      <c r="F195" s="152">
        <v>8.7399999999999995E-3</v>
      </c>
      <c r="G195" s="153">
        <v>-1.349</v>
      </c>
      <c r="H195" s="154">
        <v>7.0000000000000001E-3</v>
      </c>
      <c r="I195" s="150">
        <v>-1.3528</v>
      </c>
      <c r="J195" s="155">
        <v>2.5600000000000001E-2</v>
      </c>
      <c r="K195" s="155">
        <v>0.98160000000000003</v>
      </c>
      <c r="L195" s="155">
        <v>-0.2195</v>
      </c>
      <c r="M195" s="155">
        <v>7.8399999999999997E-2</v>
      </c>
      <c r="N195" s="155">
        <v>-7.1199999999999999E-2</v>
      </c>
      <c r="O195" s="155">
        <v>5.5199999999999999E-2</v>
      </c>
      <c r="P195" s="155">
        <v>2.8199999999999999E-2</v>
      </c>
      <c r="Q195" s="155">
        <v>0.1363</v>
      </c>
      <c r="R195" s="155">
        <v>-9.3200000000000005E-2</v>
      </c>
      <c r="S195" s="155">
        <v>-0.11799999999999999</v>
      </c>
    </row>
    <row r="196" spans="1:19" x14ac:dyDescent="0.3">
      <c r="A196" s="148">
        <v>134</v>
      </c>
      <c r="B196" s="157">
        <v>5.5E-2</v>
      </c>
      <c r="C196" s="150">
        <v>0.06</v>
      </c>
      <c r="D196" s="151">
        <v>1.534E-3</v>
      </c>
      <c r="E196" s="151">
        <v>-5.0480000000000004E-3</v>
      </c>
      <c r="F196" s="152">
        <v>8.7200000000000003E-3</v>
      </c>
      <c r="G196" s="153">
        <v>-0.57899999999999996</v>
      </c>
      <c r="H196" s="154">
        <v>1E-3</v>
      </c>
      <c r="I196" s="150">
        <v>-0.57740000000000002</v>
      </c>
      <c r="J196" s="155">
        <v>0.03</v>
      </c>
      <c r="K196" s="155">
        <v>1.0687</v>
      </c>
      <c r="L196" s="155">
        <v>-0.1016</v>
      </c>
      <c r="M196" s="155">
        <v>-5.4000000000000003E-3</v>
      </c>
      <c r="N196" s="155">
        <v>1.77E-2</v>
      </c>
      <c r="O196" s="155">
        <v>3.5200000000000002E-2</v>
      </c>
      <c r="P196" s="155">
        <v>-1.0500000000000001E-2</v>
      </c>
      <c r="Q196" s="155">
        <v>4.7E-2</v>
      </c>
      <c r="R196" s="155">
        <v>-4.1000000000000002E-2</v>
      </c>
      <c r="S196" s="155">
        <v>-4.3499999999999997E-2</v>
      </c>
    </row>
    <row r="197" spans="1:19" x14ac:dyDescent="0.3">
      <c r="A197" s="148">
        <v>135</v>
      </c>
      <c r="B197" s="157">
        <v>5.3699999999999998E-2</v>
      </c>
      <c r="C197" s="150">
        <v>6.2300000000000001E-2</v>
      </c>
      <c r="D197" s="151">
        <v>1.882E-3</v>
      </c>
      <c r="E197" s="151">
        <v>-8.5850000000000006E-3</v>
      </c>
      <c r="F197" s="152">
        <v>8.6499999999999997E-3</v>
      </c>
      <c r="G197" s="153">
        <v>-0.99199999999999999</v>
      </c>
      <c r="H197" s="154">
        <v>7.0000000000000001E-3</v>
      </c>
      <c r="I197" s="150">
        <v>-0.99229999999999996</v>
      </c>
      <c r="J197" s="155">
        <v>4.5199999999999997E-2</v>
      </c>
      <c r="K197" s="155">
        <v>1.0482</v>
      </c>
      <c r="L197" s="155">
        <v>-0.21579999999999999</v>
      </c>
      <c r="M197" s="155">
        <v>7.2999999999999995E-2</v>
      </c>
      <c r="N197" s="155">
        <v>-3.7999999999999999E-2</v>
      </c>
      <c r="O197" s="155">
        <v>0.1153</v>
      </c>
      <c r="P197" s="155">
        <v>5.9299999999999999E-2</v>
      </c>
      <c r="Q197" s="155">
        <v>0.1211</v>
      </c>
      <c r="R197" s="155">
        <v>-0.14249999999999999</v>
      </c>
      <c r="S197" s="155">
        <v>-0.1162</v>
      </c>
    </row>
    <row r="198" spans="1:19" x14ac:dyDescent="0.3">
      <c r="A198" s="148">
        <v>136</v>
      </c>
      <c r="B198" s="157">
        <v>7.6100000000000001E-2</v>
      </c>
      <c r="C198" s="150">
        <v>5.79E-2</v>
      </c>
      <c r="D198" s="151">
        <v>1.567E-3</v>
      </c>
      <c r="E198" s="150">
        <v>1.8200000000000001E-2</v>
      </c>
      <c r="F198" s="152">
        <v>8.7100000000000007E-3</v>
      </c>
      <c r="G198" s="153">
        <v>2.089</v>
      </c>
      <c r="H198" s="154">
        <v>0.02</v>
      </c>
      <c r="I198" s="150">
        <v>2.1162999999999998</v>
      </c>
      <c r="J198" s="155">
        <v>3.1300000000000001E-2</v>
      </c>
      <c r="K198" s="155">
        <v>0.85809999999999997</v>
      </c>
      <c r="L198" s="155">
        <v>0.38059999999999999</v>
      </c>
      <c r="M198" s="155">
        <v>-8.6199999999999999E-2</v>
      </c>
      <c r="N198" s="155">
        <v>5.0799999999999998E-2</v>
      </c>
      <c r="O198" s="155">
        <v>-0.13400000000000001</v>
      </c>
      <c r="P198" s="155">
        <v>-4.36E-2</v>
      </c>
      <c r="Q198" s="155">
        <v>-0.23139999999999999</v>
      </c>
      <c r="R198" s="155">
        <v>0.18529999999999999</v>
      </c>
      <c r="S198" s="155">
        <v>0.21809999999999999</v>
      </c>
    </row>
    <row r="199" spans="1:19" x14ac:dyDescent="0.3">
      <c r="A199" s="148">
        <v>137</v>
      </c>
      <c r="B199" s="157">
        <v>3.4299999999999997E-2</v>
      </c>
      <c r="C199" s="150">
        <v>2.5600000000000001E-2</v>
      </c>
      <c r="D199" s="151">
        <v>1.183E-3</v>
      </c>
      <c r="E199" s="151">
        <v>8.6750000000000004E-3</v>
      </c>
      <c r="F199" s="152">
        <v>8.77E-3</v>
      </c>
      <c r="G199" s="153">
        <v>0.98899999999999999</v>
      </c>
      <c r="H199" s="154">
        <v>3.0000000000000001E-3</v>
      </c>
      <c r="I199" s="150">
        <v>0.98860000000000003</v>
      </c>
      <c r="J199" s="155">
        <v>1.7899999999999999E-2</v>
      </c>
      <c r="K199" s="155">
        <v>1.0194000000000001</v>
      </c>
      <c r="L199" s="155">
        <v>0.1333</v>
      </c>
      <c r="M199" s="155">
        <v>-1.5900000000000001E-2</v>
      </c>
      <c r="N199" s="155">
        <v>4.9599999999999998E-2</v>
      </c>
      <c r="O199" s="155">
        <v>2.1999999999999999E-2</v>
      </c>
      <c r="P199" s="155">
        <v>-1.6E-2</v>
      </c>
      <c r="Q199" s="155">
        <v>-4.3400000000000001E-2</v>
      </c>
      <c r="R199" s="155">
        <v>-8.8000000000000005E-3</v>
      </c>
      <c r="S199" s="155">
        <v>2.0299999999999999E-2</v>
      </c>
    </row>
    <row r="200" spans="1:19" x14ac:dyDescent="0.3">
      <c r="A200" s="213"/>
      <c r="B200" s="213"/>
      <c r="C200" s="213"/>
      <c r="D200" s="213"/>
      <c r="E200" s="213"/>
      <c r="F200" s="213"/>
      <c r="G200" s="213"/>
      <c r="H200" s="213"/>
      <c r="I200" s="213"/>
      <c r="J200" s="213"/>
      <c r="K200" s="213"/>
      <c r="L200" s="213"/>
      <c r="M200" s="213"/>
      <c r="N200" s="213"/>
      <c r="O200" s="213"/>
      <c r="P200" s="213"/>
      <c r="Q200" s="213"/>
      <c r="R200" s="213"/>
      <c r="S200" s="213"/>
    </row>
    <row r="201" spans="1:19" x14ac:dyDescent="0.3">
      <c r="A201" s="213"/>
      <c r="B201" s="213"/>
      <c r="C201" s="213"/>
      <c r="D201" s="213"/>
      <c r="E201" s="213"/>
      <c r="F201" s="213"/>
      <c r="G201" s="213"/>
      <c r="H201" s="213"/>
      <c r="I201" s="213"/>
      <c r="J201" s="213"/>
      <c r="K201" s="213"/>
      <c r="L201" s="213"/>
      <c r="M201" s="213"/>
      <c r="N201" s="213"/>
      <c r="O201" s="213"/>
      <c r="P201" s="213"/>
      <c r="Q201" s="213"/>
      <c r="R201" s="213"/>
      <c r="S201" s="213"/>
    </row>
    <row r="202" spans="1:19" x14ac:dyDescent="0.3">
      <c r="A202" s="213"/>
      <c r="B202" s="213"/>
      <c r="C202" s="213"/>
      <c r="D202" s="213"/>
      <c r="E202" s="213"/>
      <c r="F202" s="213"/>
      <c r="G202" s="213"/>
      <c r="H202" s="213"/>
      <c r="I202" s="213"/>
      <c r="J202" s="213"/>
      <c r="K202" s="213"/>
      <c r="L202" s="213"/>
      <c r="M202" s="213"/>
      <c r="N202" s="213"/>
      <c r="O202" s="213"/>
      <c r="P202" s="213"/>
      <c r="Q202" s="213"/>
      <c r="R202" s="213"/>
      <c r="S202" s="213"/>
    </row>
    <row r="203" spans="1:19" x14ac:dyDescent="0.3">
      <c r="A203" s="213"/>
      <c r="B203" s="213"/>
      <c r="C203" s="213"/>
      <c r="D203" s="213"/>
      <c r="E203" s="213"/>
      <c r="F203" s="213"/>
      <c r="G203" s="213"/>
      <c r="H203" s="213"/>
      <c r="I203" s="213"/>
      <c r="J203" s="213"/>
      <c r="K203" s="213"/>
      <c r="L203" s="213"/>
      <c r="M203" s="213"/>
      <c r="N203" s="213"/>
      <c r="O203" s="213"/>
      <c r="P203" s="213"/>
      <c r="Q203" s="213"/>
      <c r="R203" s="213"/>
      <c r="S203" s="213"/>
    </row>
    <row r="204" spans="1:19" x14ac:dyDescent="0.3">
      <c r="A204" s="213"/>
      <c r="B204" s="213"/>
      <c r="C204" s="213"/>
      <c r="D204" s="213"/>
      <c r="E204" s="213"/>
      <c r="F204" s="213"/>
      <c r="G204" s="213"/>
      <c r="H204" s="213"/>
      <c r="I204" s="213"/>
      <c r="J204" s="213"/>
      <c r="K204" s="213"/>
      <c r="L204" s="213"/>
      <c r="M204" s="213"/>
      <c r="N204" s="213"/>
      <c r="O204" s="213"/>
      <c r="P204" s="213"/>
      <c r="Q204" s="213"/>
      <c r="R204" s="213"/>
      <c r="S204" s="213"/>
    </row>
    <row r="205" spans="1:19" x14ac:dyDescent="0.3">
      <c r="A205" s="213"/>
      <c r="B205" s="213"/>
      <c r="C205" s="213"/>
      <c r="D205" s="213"/>
      <c r="E205" s="213"/>
      <c r="F205" s="213"/>
      <c r="G205" s="213"/>
      <c r="H205" s="213"/>
      <c r="I205" s="213"/>
      <c r="J205" s="213"/>
      <c r="K205" s="213"/>
      <c r="L205" s="213"/>
      <c r="M205" s="213"/>
      <c r="N205" s="213"/>
      <c r="O205" s="213"/>
      <c r="P205" s="213"/>
      <c r="Q205" s="213"/>
      <c r="R205" s="213"/>
      <c r="S205" s="213"/>
    </row>
    <row r="206" spans="1:19" x14ac:dyDescent="0.3">
      <c r="A206" s="213"/>
      <c r="B206" s="213"/>
      <c r="C206" s="213"/>
      <c r="D206" s="213"/>
      <c r="E206" s="213"/>
      <c r="F206" s="213"/>
      <c r="G206" s="213"/>
      <c r="H206" s="213"/>
      <c r="I206" s="213"/>
      <c r="J206" s="213"/>
      <c r="K206" s="213"/>
      <c r="L206" s="213"/>
      <c r="M206" s="213"/>
      <c r="N206" s="213"/>
      <c r="O206" s="213"/>
      <c r="P206" s="213"/>
      <c r="Q206" s="213"/>
      <c r="R206" s="213"/>
      <c r="S206" s="213"/>
    </row>
    <row r="207" spans="1:19" x14ac:dyDescent="0.3">
      <c r="A207" s="213"/>
      <c r="B207" s="213"/>
      <c r="C207" s="213"/>
      <c r="D207" s="213"/>
      <c r="E207" s="213"/>
      <c r="F207" s="213"/>
      <c r="G207" s="213"/>
      <c r="H207" s="213"/>
      <c r="I207" s="213"/>
      <c r="J207" s="213"/>
      <c r="K207" s="213"/>
      <c r="L207" s="213"/>
      <c r="M207" s="213"/>
      <c r="N207" s="213"/>
      <c r="O207" s="213"/>
      <c r="P207" s="213"/>
      <c r="Q207" s="213"/>
      <c r="R207" s="213"/>
      <c r="S207" s="213"/>
    </row>
    <row r="208" spans="1:19" x14ac:dyDescent="0.3">
      <c r="A208" s="213"/>
      <c r="B208" s="213"/>
      <c r="C208" s="213"/>
      <c r="D208" s="213"/>
      <c r="E208" s="213"/>
      <c r="F208" s="213"/>
      <c r="G208" s="213"/>
      <c r="H208" s="213"/>
      <c r="I208" s="213"/>
      <c r="J208" s="213"/>
      <c r="K208" s="213"/>
      <c r="L208" s="213"/>
      <c r="M208" s="213"/>
      <c r="N208" s="213"/>
      <c r="O208" s="213"/>
      <c r="P208" s="213"/>
      <c r="Q208" s="213"/>
      <c r="R208" s="213"/>
      <c r="S208" s="213"/>
    </row>
    <row r="209" spans="1:19" x14ac:dyDescent="0.3">
      <c r="A209" s="213"/>
      <c r="B209" s="213"/>
      <c r="C209" s="213"/>
      <c r="D209" s="213"/>
      <c r="E209" s="213"/>
      <c r="F209" s="213"/>
      <c r="G209" s="213"/>
      <c r="H209" s="213"/>
      <c r="I209" s="213"/>
      <c r="J209" s="213"/>
      <c r="K209" s="213"/>
      <c r="L209" s="213"/>
      <c r="M209" s="213"/>
      <c r="N209" s="213"/>
      <c r="O209" s="213"/>
      <c r="P209" s="213"/>
      <c r="Q209" s="213"/>
      <c r="R209" s="213"/>
      <c r="S209" s="213"/>
    </row>
    <row r="210" spans="1:19" x14ac:dyDescent="0.3">
      <c r="A210" s="213"/>
      <c r="B210" s="213"/>
      <c r="C210" s="213"/>
      <c r="D210" s="213"/>
      <c r="E210" s="213"/>
      <c r="F210" s="213"/>
      <c r="G210" s="213"/>
      <c r="H210" s="213"/>
      <c r="I210" s="213"/>
      <c r="J210" s="213"/>
      <c r="K210" s="213"/>
      <c r="L210" s="213"/>
      <c r="M210" s="213"/>
      <c r="N210" s="213"/>
      <c r="O210" s="213"/>
      <c r="P210" s="213"/>
      <c r="Q210" s="213"/>
      <c r="R210" s="213"/>
      <c r="S210" s="213"/>
    </row>
    <row r="211" spans="1:19" x14ac:dyDescent="0.3">
      <c r="A211" s="213"/>
      <c r="B211" s="213"/>
      <c r="C211" s="213"/>
      <c r="D211" s="213"/>
      <c r="E211" s="213"/>
      <c r="F211" s="213"/>
      <c r="G211" s="213"/>
      <c r="H211" s="213"/>
      <c r="I211" s="213"/>
      <c r="J211" s="213"/>
      <c r="K211" s="213"/>
      <c r="L211" s="213"/>
      <c r="M211" s="213"/>
      <c r="N211" s="213"/>
      <c r="O211" s="213"/>
      <c r="P211" s="213"/>
      <c r="Q211" s="213"/>
      <c r="R211" s="213"/>
      <c r="S211" s="213"/>
    </row>
    <row r="212" spans="1:19" x14ac:dyDescent="0.3">
      <c r="A212" s="213"/>
      <c r="B212" s="213"/>
      <c r="C212" s="213"/>
      <c r="D212" s="213"/>
      <c r="E212" s="213"/>
      <c r="F212" s="213"/>
      <c r="G212" s="213"/>
      <c r="H212" s="213"/>
      <c r="I212" s="213"/>
      <c r="J212" s="213"/>
      <c r="K212" s="213"/>
      <c r="L212" s="213"/>
      <c r="M212" s="213"/>
      <c r="N212" s="213"/>
      <c r="O212" s="213"/>
      <c r="P212" s="213"/>
      <c r="Q212" s="213"/>
      <c r="R212" s="213"/>
      <c r="S212" s="213"/>
    </row>
    <row r="213" spans="1:19" x14ac:dyDescent="0.3">
      <c r="A213" s="213"/>
      <c r="B213" s="213"/>
      <c r="C213" s="213"/>
      <c r="D213" s="213"/>
      <c r="E213" s="213"/>
      <c r="F213" s="213"/>
      <c r="G213" s="213"/>
      <c r="H213" s="213"/>
      <c r="I213" s="213"/>
      <c r="J213" s="213"/>
      <c r="K213" s="213"/>
      <c r="L213" s="213"/>
      <c r="M213" s="213"/>
      <c r="N213" s="213"/>
      <c r="O213" s="213"/>
      <c r="P213" s="213"/>
      <c r="Q213" s="213"/>
      <c r="R213" s="213"/>
      <c r="S213" s="213"/>
    </row>
    <row r="214" spans="1:19" x14ac:dyDescent="0.3">
      <c r="A214" s="213"/>
      <c r="B214" s="213"/>
      <c r="C214" s="213"/>
      <c r="D214" s="213"/>
      <c r="E214" s="213"/>
      <c r="F214" s="213"/>
      <c r="G214" s="213"/>
      <c r="H214" s="213"/>
      <c r="I214" s="213"/>
      <c r="J214" s="213"/>
      <c r="K214" s="213"/>
      <c r="L214" s="213"/>
      <c r="M214" s="213"/>
      <c r="N214" s="213"/>
      <c r="O214" s="213"/>
      <c r="P214" s="213"/>
      <c r="Q214" s="213"/>
      <c r="R214" s="213"/>
      <c r="S214" s="213"/>
    </row>
    <row r="215" spans="1:19" x14ac:dyDescent="0.3">
      <c r="A215" s="213"/>
      <c r="B215" s="213"/>
      <c r="C215" s="213"/>
      <c r="D215" s="213"/>
      <c r="E215" s="213"/>
      <c r="F215" s="213"/>
      <c r="G215" s="213"/>
      <c r="H215" s="213"/>
      <c r="I215" s="213"/>
      <c r="J215" s="213"/>
      <c r="K215" s="213"/>
      <c r="L215" s="213"/>
      <c r="M215" s="213"/>
      <c r="N215" s="213"/>
      <c r="O215" s="213"/>
      <c r="P215" s="213"/>
      <c r="Q215" s="213"/>
      <c r="R215" s="213"/>
      <c r="S215" s="213"/>
    </row>
    <row r="216" spans="1:19" x14ac:dyDescent="0.3">
      <c r="A216" s="213"/>
      <c r="B216" s="213"/>
      <c r="C216" s="213"/>
      <c r="D216" s="213"/>
      <c r="E216" s="213"/>
      <c r="F216" s="213"/>
      <c r="G216" s="213"/>
      <c r="H216" s="213"/>
      <c r="I216" s="213"/>
      <c r="J216" s="213"/>
      <c r="K216" s="213"/>
      <c r="L216" s="213"/>
      <c r="M216" s="213"/>
      <c r="N216" s="213"/>
      <c r="O216" s="213"/>
      <c r="P216" s="213"/>
      <c r="Q216" s="213"/>
      <c r="R216" s="213"/>
      <c r="S216" s="213"/>
    </row>
    <row r="217" spans="1:19" x14ac:dyDescent="0.3">
      <c r="A217" s="213"/>
      <c r="B217" s="213"/>
      <c r="C217" s="213"/>
      <c r="D217" s="213"/>
      <c r="E217" s="213"/>
      <c r="F217" s="213"/>
      <c r="G217" s="213"/>
      <c r="H217" s="213"/>
      <c r="I217" s="213"/>
      <c r="J217" s="213"/>
      <c r="K217" s="213"/>
      <c r="L217" s="213"/>
      <c r="M217" s="213"/>
      <c r="N217" s="213"/>
      <c r="O217" s="213"/>
      <c r="P217" s="213"/>
      <c r="Q217" s="213"/>
      <c r="R217" s="213"/>
      <c r="S217" s="213"/>
    </row>
    <row r="218" spans="1:19" x14ac:dyDescent="0.3">
      <c r="A218" s="213"/>
      <c r="B218" s="213"/>
      <c r="C218" s="213"/>
      <c r="D218" s="213"/>
      <c r="E218" s="213"/>
      <c r="F218" s="213"/>
      <c r="G218" s="213"/>
      <c r="H218" s="213"/>
      <c r="I218" s="213"/>
      <c r="J218" s="213"/>
      <c r="K218" s="213"/>
      <c r="L218" s="213"/>
      <c r="M218" s="213"/>
      <c r="N218" s="213"/>
      <c r="O218" s="213"/>
      <c r="P218" s="213"/>
      <c r="Q218" s="213"/>
      <c r="R218" s="213"/>
      <c r="S218" s="213"/>
    </row>
    <row r="219" spans="1:19" x14ac:dyDescent="0.3">
      <c r="A219" s="213"/>
      <c r="B219" s="213"/>
      <c r="C219" s="213"/>
      <c r="D219" s="213"/>
      <c r="E219" s="213"/>
      <c r="F219" s="213"/>
      <c r="G219" s="213"/>
      <c r="H219" s="213"/>
      <c r="I219" s="213"/>
      <c r="J219" s="213"/>
      <c r="K219" s="213"/>
      <c r="L219" s="213"/>
      <c r="M219" s="213"/>
      <c r="N219" s="213"/>
      <c r="O219" s="213"/>
      <c r="P219" s="213"/>
      <c r="Q219" s="213"/>
      <c r="R219" s="213"/>
      <c r="S219" s="213"/>
    </row>
    <row r="220" spans="1:19" x14ac:dyDescent="0.3">
      <c r="A220" s="213"/>
      <c r="B220" s="213"/>
      <c r="C220" s="213"/>
      <c r="D220" s="213"/>
      <c r="E220" s="213"/>
      <c r="F220" s="213"/>
      <c r="G220" s="213"/>
      <c r="H220" s="213"/>
      <c r="I220" s="213"/>
      <c r="J220" s="213"/>
      <c r="K220" s="213"/>
      <c r="L220" s="213"/>
      <c r="M220" s="213"/>
      <c r="N220" s="213"/>
      <c r="O220" s="213"/>
      <c r="P220" s="213"/>
      <c r="Q220" s="213"/>
      <c r="R220" s="213"/>
      <c r="S220" s="213"/>
    </row>
    <row r="221" spans="1:19" x14ac:dyDescent="0.3">
      <c r="A221" s="213"/>
      <c r="B221" s="213"/>
      <c r="C221" s="213"/>
      <c r="D221" s="213"/>
      <c r="E221" s="213"/>
      <c r="F221" s="213"/>
      <c r="G221" s="213"/>
      <c r="H221" s="213"/>
      <c r="I221" s="213"/>
      <c r="J221" s="213"/>
      <c r="K221" s="213"/>
      <c r="L221" s="213"/>
      <c r="M221" s="213"/>
      <c r="N221" s="213"/>
      <c r="O221" s="213"/>
      <c r="P221" s="213"/>
      <c r="Q221" s="213"/>
      <c r="R221" s="213"/>
      <c r="S221" s="213"/>
    </row>
    <row r="222" spans="1:19" x14ac:dyDescent="0.3">
      <c r="A222" s="213"/>
      <c r="B222" s="213"/>
      <c r="C222" s="213"/>
      <c r="D222" s="213"/>
      <c r="E222" s="213"/>
      <c r="F222" s="213"/>
      <c r="G222" s="213"/>
      <c r="H222" s="213"/>
      <c r="I222" s="213"/>
      <c r="J222" s="213"/>
      <c r="K222" s="213"/>
      <c r="L222" s="213"/>
      <c r="M222" s="213"/>
      <c r="N222" s="213"/>
      <c r="O222" s="213"/>
      <c r="P222" s="213"/>
      <c r="Q222" s="213"/>
      <c r="R222" s="213"/>
      <c r="S222" s="213"/>
    </row>
    <row r="223" spans="1:19" x14ac:dyDescent="0.3">
      <c r="A223" s="213"/>
      <c r="B223" s="213"/>
      <c r="C223" s="213"/>
      <c r="D223" s="213"/>
      <c r="E223" s="213"/>
      <c r="F223" s="213"/>
      <c r="G223" s="213"/>
      <c r="H223" s="213"/>
      <c r="I223" s="213"/>
      <c r="J223" s="213"/>
      <c r="K223" s="213"/>
      <c r="L223" s="213"/>
      <c r="M223" s="213"/>
      <c r="N223" s="213"/>
      <c r="O223" s="213"/>
      <c r="P223" s="213"/>
      <c r="Q223" s="213"/>
      <c r="R223" s="213"/>
      <c r="S223" s="213"/>
    </row>
    <row r="224" spans="1:19" x14ac:dyDescent="0.3">
      <c r="A224" s="213"/>
      <c r="B224" s="213"/>
      <c r="C224" s="213"/>
      <c r="D224" s="213"/>
      <c r="E224" s="213"/>
      <c r="F224" s="213"/>
      <c r="G224" s="213"/>
      <c r="H224" s="213"/>
      <c r="I224" s="213"/>
      <c r="J224" s="213"/>
      <c r="K224" s="213"/>
      <c r="L224" s="213"/>
      <c r="M224" s="213"/>
      <c r="N224" s="213"/>
      <c r="O224" s="213"/>
      <c r="P224" s="213"/>
      <c r="Q224" s="213"/>
      <c r="R224" s="213"/>
      <c r="S224" s="213"/>
    </row>
    <row r="225" spans="1:19" x14ac:dyDescent="0.3">
      <c r="A225" s="213"/>
      <c r="B225" s="213"/>
      <c r="C225" s="213"/>
      <c r="D225" s="213"/>
      <c r="E225" s="213"/>
      <c r="F225" s="213"/>
      <c r="G225" s="213"/>
      <c r="H225" s="213"/>
      <c r="I225" s="213"/>
      <c r="J225" s="213"/>
      <c r="K225" s="213"/>
      <c r="L225" s="213"/>
      <c r="M225" s="213"/>
      <c r="N225" s="213"/>
      <c r="O225" s="213"/>
      <c r="P225" s="213"/>
      <c r="Q225" s="213"/>
      <c r="R225" s="213"/>
      <c r="S225" s="213"/>
    </row>
    <row r="226" spans="1:19" x14ac:dyDescent="0.3">
      <c r="A226" s="213"/>
      <c r="B226" s="213"/>
      <c r="C226" s="213"/>
      <c r="D226" s="213"/>
      <c r="E226" s="213"/>
      <c r="F226" s="213"/>
      <c r="G226" s="213"/>
      <c r="H226" s="213"/>
      <c r="I226" s="213"/>
      <c r="J226" s="213"/>
      <c r="K226" s="213"/>
      <c r="L226" s="213"/>
      <c r="M226" s="213"/>
      <c r="N226" s="213"/>
      <c r="O226" s="213"/>
      <c r="P226" s="213"/>
      <c r="Q226" s="213"/>
      <c r="R226" s="213"/>
      <c r="S226" s="213"/>
    </row>
    <row r="227" spans="1:19" x14ac:dyDescent="0.3">
      <c r="A227" s="213"/>
      <c r="B227" s="213"/>
      <c r="C227" s="213"/>
      <c r="D227" s="213"/>
      <c r="E227" s="213"/>
      <c r="F227" s="213"/>
      <c r="G227" s="213"/>
      <c r="H227" s="213"/>
      <c r="I227" s="213"/>
      <c r="J227" s="213"/>
      <c r="K227" s="213"/>
      <c r="L227" s="213"/>
      <c r="M227" s="213"/>
      <c r="N227" s="213"/>
      <c r="O227" s="213"/>
      <c r="P227" s="213"/>
      <c r="Q227" s="213"/>
      <c r="R227" s="213"/>
      <c r="S227" s="213"/>
    </row>
    <row r="228" spans="1:19" x14ac:dyDescent="0.3">
      <c r="A228" s="213"/>
      <c r="B228" s="213"/>
      <c r="C228" s="213"/>
      <c r="D228" s="213"/>
      <c r="E228" s="213"/>
      <c r="F228" s="213"/>
      <c r="G228" s="213"/>
      <c r="H228" s="213"/>
      <c r="I228" s="213"/>
      <c r="J228" s="213"/>
      <c r="K228" s="213"/>
      <c r="L228" s="213"/>
      <c r="M228" s="213"/>
      <c r="N228" s="213"/>
      <c r="O228" s="213"/>
      <c r="P228" s="213"/>
      <c r="Q228" s="213"/>
      <c r="R228" s="213"/>
      <c r="S228" s="213"/>
    </row>
    <row r="229" spans="1:19" x14ac:dyDescent="0.3">
      <c r="A229" s="213"/>
      <c r="B229" s="213"/>
      <c r="C229" s="213"/>
      <c r="D229" s="213"/>
      <c r="E229" s="213"/>
      <c r="F229" s="213"/>
      <c r="G229" s="213"/>
      <c r="H229" s="213"/>
      <c r="I229" s="213"/>
      <c r="J229" s="213"/>
      <c r="K229" s="213"/>
      <c r="L229" s="213"/>
      <c r="M229" s="213"/>
      <c r="N229" s="213"/>
      <c r="O229" s="213"/>
      <c r="P229" s="213"/>
      <c r="Q229" s="213"/>
      <c r="R229" s="213"/>
      <c r="S229" s="213"/>
    </row>
    <row r="230" spans="1:19" x14ac:dyDescent="0.3">
      <c r="A230" s="213"/>
      <c r="B230" s="213"/>
      <c r="C230" s="213"/>
      <c r="D230" s="213"/>
      <c r="E230" s="213"/>
      <c r="F230" s="213"/>
      <c r="G230" s="213"/>
      <c r="H230" s="213"/>
      <c r="I230" s="213"/>
      <c r="J230" s="213"/>
      <c r="K230" s="213"/>
      <c r="L230" s="213"/>
      <c r="M230" s="213"/>
      <c r="N230" s="213"/>
      <c r="O230" s="213"/>
      <c r="P230" s="213"/>
      <c r="Q230" s="213"/>
      <c r="R230" s="213"/>
      <c r="S230" s="213"/>
    </row>
    <row r="231" spans="1:19" x14ac:dyDescent="0.3">
      <c r="A231" s="213"/>
      <c r="B231" s="213"/>
      <c r="C231" s="213"/>
      <c r="D231" s="213"/>
      <c r="E231" s="213"/>
      <c r="F231" s="213"/>
      <c r="G231" s="213"/>
      <c r="H231" s="213"/>
      <c r="I231" s="213"/>
      <c r="J231" s="213"/>
      <c r="K231" s="213"/>
      <c r="L231" s="213"/>
      <c r="M231" s="213"/>
      <c r="N231" s="213"/>
      <c r="O231" s="213"/>
      <c r="P231" s="213"/>
      <c r="Q231" s="213"/>
      <c r="R231" s="213"/>
      <c r="S231" s="213"/>
    </row>
    <row r="232" spans="1:19" x14ac:dyDescent="0.3">
      <c r="A232" s="213"/>
      <c r="B232" s="213"/>
      <c r="C232" s="213"/>
      <c r="D232" s="213"/>
      <c r="E232" s="213"/>
      <c r="F232" s="213"/>
      <c r="G232" s="213"/>
      <c r="H232" s="213"/>
      <c r="I232" s="213"/>
      <c r="J232" s="213"/>
      <c r="K232" s="213"/>
      <c r="L232" s="213"/>
      <c r="M232" s="213"/>
      <c r="N232" s="213"/>
      <c r="O232" s="213"/>
      <c r="P232" s="213"/>
      <c r="Q232" s="213"/>
      <c r="R232" s="213"/>
      <c r="S232" s="213"/>
    </row>
    <row r="233" spans="1:19" x14ac:dyDescent="0.3">
      <c r="A233" s="213"/>
      <c r="B233" s="213"/>
      <c r="C233" s="213"/>
      <c r="D233" s="213"/>
      <c r="E233" s="213"/>
      <c r="F233" s="213"/>
      <c r="G233" s="213"/>
      <c r="H233" s="213"/>
      <c r="I233" s="213"/>
      <c r="J233" s="213"/>
      <c r="K233" s="213"/>
      <c r="L233" s="213"/>
      <c r="M233" s="213"/>
      <c r="N233" s="213"/>
      <c r="O233" s="213"/>
      <c r="P233" s="213"/>
      <c r="Q233" s="213"/>
      <c r="R233" s="213"/>
      <c r="S233" s="213"/>
    </row>
    <row r="234" spans="1:19" x14ac:dyDescent="0.3">
      <c r="A234" s="213"/>
      <c r="B234" s="213"/>
      <c r="C234" s="213"/>
      <c r="D234" s="213"/>
      <c r="E234" s="213"/>
      <c r="F234" s="213"/>
      <c r="G234" s="213"/>
      <c r="H234" s="213"/>
      <c r="I234" s="213"/>
      <c r="J234" s="213"/>
      <c r="K234" s="213"/>
      <c r="L234" s="213"/>
      <c r="M234" s="213"/>
      <c r="N234" s="213"/>
      <c r="O234" s="213"/>
      <c r="P234" s="213"/>
      <c r="Q234" s="213"/>
      <c r="R234" s="213"/>
      <c r="S234" s="213"/>
    </row>
    <row r="235" spans="1:19" x14ac:dyDescent="0.3">
      <c r="A235" s="213"/>
      <c r="B235" s="213"/>
      <c r="C235" s="213"/>
      <c r="D235" s="213"/>
      <c r="E235" s="213"/>
      <c r="F235" s="213"/>
      <c r="G235" s="213"/>
      <c r="H235" s="213"/>
      <c r="I235" s="213"/>
      <c r="J235" s="213"/>
      <c r="K235" s="213"/>
      <c r="L235" s="213"/>
      <c r="M235" s="213"/>
      <c r="N235" s="213"/>
      <c r="O235" s="213"/>
      <c r="P235" s="213"/>
      <c r="Q235" s="213"/>
      <c r="R235" s="213"/>
      <c r="S235" s="213"/>
    </row>
    <row r="236" spans="1:19" x14ac:dyDescent="0.3">
      <c r="A236" s="213"/>
      <c r="B236" s="213"/>
      <c r="C236" s="213"/>
      <c r="D236" s="213"/>
      <c r="E236" s="213"/>
      <c r="F236" s="213"/>
      <c r="G236" s="213"/>
      <c r="H236" s="213"/>
      <c r="I236" s="213"/>
      <c r="J236" s="213"/>
      <c r="K236" s="213"/>
      <c r="L236" s="213"/>
      <c r="M236" s="213"/>
      <c r="N236" s="213"/>
      <c r="O236" s="213"/>
      <c r="P236" s="213"/>
      <c r="Q236" s="213"/>
      <c r="R236" s="213"/>
      <c r="S236" s="213"/>
    </row>
    <row r="237" spans="1:19" x14ac:dyDescent="0.3">
      <c r="A237" s="213"/>
      <c r="B237" s="213"/>
      <c r="C237" s="213"/>
      <c r="D237" s="213"/>
      <c r="E237" s="213"/>
      <c r="F237" s="213"/>
      <c r="G237" s="213"/>
      <c r="H237" s="213"/>
      <c r="I237" s="213"/>
      <c r="J237" s="213"/>
      <c r="K237" s="213"/>
      <c r="L237" s="213"/>
      <c r="M237" s="213"/>
      <c r="N237" s="213"/>
      <c r="O237" s="213"/>
      <c r="P237" s="213"/>
      <c r="Q237" s="213"/>
      <c r="R237" s="213"/>
      <c r="S237" s="213"/>
    </row>
    <row r="238" spans="1:19" x14ac:dyDescent="0.3">
      <c r="A238" s="213"/>
      <c r="B238" s="213"/>
      <c r="C238" s="213"/>
      <c r="D238" s="213"/>
      <c r="E238" s="213"/>
      <c r="F238" s="213"/>
      <c r="G238" s="213"/>
      <c r="H238" s="213"/>
      <c r="I238" s="213"/>
      <c r="J238" s="213"/>
      <c r="K238" s="213"/>
      <c r="L238" s="213"/>
      <c r="M238" s="213"/>
      <c r="N238" s="213"/>
      <c r="O238" s="213"/>
      <c r="P238" s="213"/>
      <c r="Q238" s="213"/>
      <c r="R238" s="213"/>
      <c r="S238" s="213"/>
    </row>
    <row r="239" spans="1:19" x14ac:dyDescent="0.3">
      <c r="A239" s="213"/>
      <c r="B239" s="213"/>
      <c r="C239" s="213"/>
      <c r="D239" s="213"/>
      <c r="E239" s="213"/>
      <c r="F239" s="213"/>
      <c r="G239" s="213"/>
      <c r="H239" s="213"/>
      <c r="I239" s="213"/>
      <c r="J239" s="213"/>
      <c r="K239" s="213"/>
      <c r="L239" s="213"/>
      <c r="M239" s="213"/>
      <c r="N239" s="213"/>
      <c r="O239" s="213"/>
      <c r="P239" s="213"/>
      <c r="Q239" s="213"/>
      <c r="R239" s="213"/>
      <c r="S239" s="213"/>
    </row>
    <row r="240" spans="1:19" x14ac:dyDescent="0.3">
      <c r="A240" s="213"/>
      <c r="B240" s="213"/>
      <c r="C240" s="213"/>
      <c r="D240" s="213"/>
      <c r="E240" s="213"/>
      <c r="F240" s="213"/>
      <c r="G240" s="213"/>
      <c r="H240" s="213"/>
      <c r="I240" s="213"/>
      <c r="J240" s="213"/>
      <c r="K240" s="213"/>
      <c r="L240" s="213"/>
      <c r="M240" s="213"/>
      <c r="N240" s="213"/>
      <c r="O240" s="213"/>
      <c r="P240" s="213"/>
      <c r="Q240" s="213"/>
      <c r="R240" s="213"/>
      <c r="S240" s="213"/>
    </row>
    <row r="241" spans="1:19" x14ac:dyDescent="0.3">
      <c r="A241" s="213"/>
      <c r="B241" s="213"/>
      <c r="C241" s="213"/>
      <c r="D241" s="213"/>
      <c r="E241" s="213"/>
      <c r="F241" s="213"/>
      <c r="G241" s="213"/>
      <c r="H241" s="213"/>
      <c r="I241" s="213"/>
      <c r="J241" s="213"/>
      <c r="K241" s="213"/>
      <c r="L241" s="213"/>
      <c r="M241" s="213"/>
      <c r="N241" s="213"/>
      <c r="O241" s="213"/>
      <c r="P241" s="213"/>
      <c r="Q241" s="213"/>
      <c r="R241" s="213"/>
      <c r="S241" s="213"/>
    </row>
    <row r="242" spans="1:19" x14ac:dyDescent="0.3">
      <c r="A242" s="213"/>
      <c r="B242" s="213"/>
      <c r="C242" s="213"/>
      <c r="D242" s="213"/>
      <c r="E242" s="213"/>
      <c r="F242" s="213"/>
      <c r="G242" s="213"/>
      <c r="H242" s="213"/>
      <c r="I242" s="213"/>
      <c r="J242" s="213"/>
      <c r="K242" s="213"/>
      <c r="L242" s="213"/>
      <c r="M242" s="213"/>
      <c r="N242" s="213"/>
      <c r="O242" s="213"/>
      <c r="P242" s="213"/>
      <c r="Q242" s="213"/>
      <c r="R242" s="213"/>
      <c r="S242" s="213"/>
    </row>
    <row r="243" spans="1:19" x14ac:dyDescent="0.3">
      <c r="A243" s="213"/>
      <c r="B243" s="213"/>
      <c r="C243" s="213"/>
      <c r="D243" s="213"/>
      <c r="E243" s="213"/>
      <c r="F243" s="213"/>
      <c r="G243" s="213"/>
      <c r="H243" s="213"/>
      <c r="I243" s="213"/>
      <c r="J243" s="213"/>
      <c r="K243" s="213"/>
      <c r="L243" s="213"/>
      <c r="M243" s="213"/>
      <c r="N243" s="213"/>
      <c r="O243" s="213"/>
      <c r="P243" s="213"/>
      <c r="Q243" s="213"/>
      <c r="R243" s="213"/>
      <c r="S243" s="213"/>
    </row>
    <row r="244" spans="1:19" x14ac:dyDescent="0.3">
      <c r="A244" s="213"/>
      <c r="B244" s="213"/>
      <c r="C244" s="213"/>
      <c r="D244" s="213"/>
      <c r="E244" s="213"/>
      <c r="F244" s="213"/>
      <c r="G244" s="213"/>
      <c r="H244" s="213"/>
      <c r="I244" s="213"/>
      <c r="J244" s="213"/>
      <c r="K244" s="213"/>
      <c r="L244" s="213"/>
      <c r="M244" s="213"/>
      <c r="N244" s="213"/>
      <c r="O244" s="213"/>
      <c r="P244" s="213"/>
      <c r="Q244" s="213"/>
      <c r="R244" s="213"/>
      <c r="S244" s="213"/>
    </row>
    <row r="245" spans="1:19" x14ac:dyDescent="0.3">
      <c r="A245" s="213"/>
      <c r="B245" s="213"/>
      <c r="C245" s="213"/>
      <c r="D245" s="213"/>
      <c r="E245" s="213"/>
      <c r="F245" s="213"/>
      <c r="G245" s="213"/>
      <c r="H245" s="213"/>
      <c r="I245" s="213"/>
      <c r="J245" s="213"/>
      <c r="K245" s="213"/>
      <c r="L245" s="213"/>
      <c r="M245" s="213"/>
      <c r="N245" s="213"/>
      <c r="O245" s="213"/>
      <c r="P245" s="213"/>
      <c r="Q245" s="213"/>
      <c r="R245" s="213"/>
      <c r="S245" s="213"/>
    </row>
    <row r="246" spans="1:19" x14ac:dyDescent="0.3">
      <c r="A246" s="213"/>
      <c r="B246" s="213"/>
      <c r="C246" s="213"/>
      <c r="D246" s="213"/>
      <c r="E246" s="213"/>
      <c r="F246" s="213"/>
      <c r="G246" s="213"/>
      <c r="H246" s="213"/>
      <c r="I246" s="213"/>
      <c r="J246" s="213"/>
      <c r="K246" s="213"/>
      <c r="L246" s="213"/>
      <c r="M246" s="213"/>
      <c r="N246" s="213"/>
      <c r="O246" s="213"/>
      <c r="P246" s="213"/>
      <c r="Q246" s="213"/>
      <c r="R246" s="213"/>
      <c r="S246" s="213"/>
    </row>
    <row r="247" spans="1:19" x14ac:dyDescent="0.3">
      <c r="A247" s="213"/>
      <c r="B247" s="213"/>
      <c r="C247" s="213"/>
      <c r="D247" s="213"/>
      <c r="E247" s="213"/>
      <c r="F247" s="213"/>
      <c r="G247" s="213"/>
      <c r="H247" s="213"/>
      <c r="I247" s="213"/>
      <c r="J247" s="213"/>
      <c r="K247" s="213"/>
      <c r="L247" s="213"/>
      <c r="M247" s="213"/>
      <c r="N247" s="213"/>
      <c r="O247" s="213"/>
      <c r="P247" s="213"/>
      <c r="Q247" s="213"/>
      <c r="R247" s="213"/>
      <c r="S247" s="213"/>
    </row>
    <row r="248" spans="1:19" x14ac:dyDescent="0.3">
      <c r="A248" s="213"/>
      <c r="B248" s="213"/>
      <c r="C248" s="213"/>
      <c r="D248" s="213"/>
      <c r="E248" s="213"/>
      <c r="F248" s="213"/>
      <c r="G248" s="213"/>
      <c r="H248" s="213"/>
      <c r="I248" s="213"/>
      <c r="J248" s="213"/>
      <c r="K248" s="213"/>
      <c r="L248" s="213"/>
      <c r="M248" s="213"/>
      <c r="N248" s="213"/>
      <c r="O248" s="213"/>
      <c r="P248" s="213"/>
      <c r="Q248" s="213"/>
      <c r="R248" s="213"/>
      <c r="S248" s="213"/>
    </row>
    <row r="249" spans="1:19" x14ac:dyDescent="0.3">
      <c r="A249" s="213"/>
      <c r="B249" s="213"/>
      <c r="C249" s="213"/>
      <c r="D249" s="213"/>
      <c r="E249" s="213"/>
      <c r="F249" s="213"/>
      <c r="G249" s="213"/>
      <c r="H249" s="213"/>
      <c r="I249" s="213"/>
      <c r="J249" s="213"/>
      <c r="K249" s="213"/>
      <c r="L249" s="213"/>
      <c r="M249" s="213"/>
      <c r="N249" s="213"/>
      <c r="O249" s="213"/>
      <c r="P249" s="213"/>
      <c r="Q249" s="213"/>
      <c r="R249" s="213"/>
      <c r="S249" s="213"/>
    </row>
    <row r="250" spans="1:19" x14ac:dyDescent="0.3">
      <c r="A250" s="213"/>
      <c r="B250" s="213"/>
      <c r="C250" s="213"/>
      <c r="D250" s="213"/>
      <c r="E250" s="213"/>
      <c r="F250" s="213"/>
      <c r="G250" s="213"/>
      <c r="H250" s="213"/>
      <c r="I250" s="213"/>
      <c r="J250" s="213"/>
      <c r="K250" s="213"/>
      <c r="L250" s="213"/>
      <c r="M250" s="213"/>
      <c r="N250" s="213"/>
      <c r="O250" s="213"/>
      <c r="P250" s="213"/>
      <c r="Q250" s="213"/>
      <c r="R250" s="213"/>
      <c r="S250" s="213"/>
    </row>
    <row r="251" spans="1:19" x14ac:dyDescent="0.3">
      <c r="A251" s="213"/>
      <c r="B251" s="213"/>
      <c r="C251" s="213"/>
      <c r="D251" s="213"/>
      <c r="E251" s="213"/>
      <c r="F251" s="213"/>
      <c r="G251" s="213"/>
      <c r="H251" s="213"/>
      <c r="I251" s="213"/>
      <c r="J251" s="213"/>
      <c r="K251" s="213"/>
      <c r="L251" s="213"/>
      <c r="M251" s="213"/>
      <c r="N251" s="213"/>
      <c r="O251" s="213"/>
      <c r="P251" s="213"/>
      <c r="Q251" s="213"/>
      <c r="R251" s="213"/>
      <c r="S251" s="213"/>
    </row>
    <row r="252" spans="1:19" x14ac:dyDescent="0.3">
      <c r="A252" s="213"/>
      <c r="B252" s="213"/>
      <c r="C252" s="213"/>
      <c r="D252" s="213"/>
      <c r="E252" s="213"/>
      <c r="F252" s="213"/>
      <c r="G252" s="213"/>
      <c r="H252" s="213"/>
      <c r="I252" s="213"/>
      <c r="J252" s="213"/>
      <c r="K252" s="213"/>
      <c r="L252" s="213"/>
      <c r="M252" s="213"/>
      <c r="N252" s="213"/>
      <c r="O252" s="213"/>
      <c r="P252" s="213"/>
      <c r="Q252" s="213"/>
      <c r="R252" s="213"/>
      <c r="S252" s="213"/>
    </row>
    <row r="253" spans="1:19" x14ac:dyDescent="0.3">
      <c r="A253" s="213"/>
      <c r="B253" s="213"/>
      <c r="C253" s="213"/>
      <c r="D253" s="213"/>
      <c r="E253" s="213"/>
      <c r="F253" s="213"/>
      <c r="G253" s="213"/>
      <c r="H253" s="213"/>
      <c r="I253" s="213"/>
      <c r="J253" s="213"/>
      <c r="K253" s="213"/>
      <c r="L253" s="213"/>
      <c r="M253" s="213"/>
      <c r="N253" s="213"/>
      <c r="O253" s="213"/>
      <c r="P253" s="213"/>
      <c r="Q253" s="213"/>
      <c r="R253" s="213"/>
      <c r="S253" s="213"/>
    </row>
    <row r="254" spans="1:19" x14ac:dyDescent="0.3">
      <c r="A254" s="213"/>
      <c r="B254" s="213"/>
      <c r="C254" s="213"/>
      <c r="D254" s="213"/>
      <c r="E254" s="213"/>
      <c r="F254" s="213"/>
      <c r="G254" s="213"/>
      <c r="H254" s="213"/>
      <c r="I254" s="213"/>
      <c r="J254" s="213"/>
      <c r="K254" s="213"/>
      <c r="L254" s="213"/>
      <c r="M254" s="213"/>
      <c r="N254" s="213"/>
      <c r="O254" s="213"/>
      <c r="P254" s="213"/>
      <c r="Q254" s="213"/>
      <c r="R254" s="213"/>
      <c r="S254" s="213"/>
    </row>
    <row r="255" spans="1:19" x14ac:dyDescent="0.3">
      <c r="A255" s="213"/>
      <c r="B255" s="213"/>
      <c r="C255" s="213"/>
      <c r="D255" s="213"/>
      <c r="E255" s="213"/>
      <c r="F255" s="213"/>
      <c r="G255" s="213"/>
      <c r="H255" s="213"/>
      <c r="I255" s="213"/>
      <c r="J255" s="213"/>
      <c r="K255" s="213"/>
      <c r="L255" s="213"/>
      <c r="M255" s="213"/>
      <c r="N255" s="213"/>
      <c r="O255" s="213"/>
      <c r="P255" s="213"/>
      <c r="Q255" s="213"/>
      <c r="R255" s="213"/>
      <c r="S255" s="213"/>
    </row>
    <row r="256" spans="1:19" x14ac:dyDescent="0.3">
      <c r="A256" s="213"/>
      <c r="B256" s="213"/>
      <c r="C256" s="213"/>
      <c r="D256" s="213"/>
      <c r="E256" s="213"/>
      <c r="F256" s="213"/>
      <c r="G256" s="213"/>
      <c r="H256" s="213"/>
      <c r="I256" s="213"/>
      <c r="J256" s="213"/>
      <c r="K256" s="213"/>
      <c r="L256" s="213"/>
      <c r="M256" s="213"/>
      <c r="N256" s="213"/>
      <c r="O256" s="213"/>
      <c r="P256" s="213"/>
      <c r="Q256" s="213"/>
      <c r="R256" s="213"/>
      <c r="S256" s="213"/>
    </row>
    <row r="257" spans="1:19" x14ac:dyDescent="0.3">
      <c r="A257" s="213"/>
      <c r="B257" s="213"/>
      <c r="C257" s="213"/>
      <c r="D257" s="213"/>
      <c r="E257" s="213"/>
      <c r="F257" s="213"/>
      <c r="G257" s="213"/>
      <c r="H257" s="213"/>
      <c r="I257" s="213"/>
      <c r="J257" s="213"/>
      <c r="K257" s="213"/>
      <c r="L257" s="213"/>
      <c r="M257" s="213"/>
      <c r="N257" s="213"/>
      <c r="O257" s="213"/>
      <c r="P257" s="213"/>
      <c r="Q257" s="213"/>
      <c r="R257" s="213"/>
      <c r="S257" s="213"/>
    </row>
    <row r="258" spans="1:19" x14ac:dyDescent="0.3">
      <c r="A258" s="213"/>
      <c r="B258" s="213"/>
      <c r="C258" s="213"/>
      <c r="D258" s="213"/>
      <c r="E258" s="213"/>
      <c r="F258" s="213"/>
      <c r="G258" s="213"/>
      <c r="H258" s="213"/>
      <c r="I258" s="213"/>
      <c r="J258" s="213"/>
      <c r="K258" s="213"/>
      <c r="L258" s="213"/>
      <c r="M258" s="213"/>
      <c r="N258" s="213"/>
      <c r="O258" s="213"/>
      <c r="P258" s="213"/>
      <c r="Q258" s="213"/>
      <c r="R258" s="213"/>
      <c r="S258" s="213"/>
    </row>
    <row r="259" spans="1:19" x14ac:dyDescent="0.3">
      <c r="A259" s="213"/>
      <c r="B259" s="213"/>
      <c r="C259" s="213"/>
      <c r="D259" s="213"/>
      <c r="E259" s="213"/>
      <c r="F259" s="213"/>
      <c r="G259" s="213"/>
      <c r="H259" s="213"/>
      <c r="I259" s="213"/>
      <c r="J259" s="213"/>
      <c r="K259" s="213"/>
      <c r="L259" s="213"/>
      <c r="M259" s="213"/>
      <c r="N259" s="213"/>
      <c r="O259" s="213"/>
      <c r="P259" s="213"/>
      <c r="Q259" s="213"/>
      <c r="R259" s="213"/>
      <c r="S259" s="213"/>
    </row>
    <row r="260" spans="1:19" x14ac:dyDescent="0.3">
      <c r="A260" s="213"/>
      <c r="B260" s="213"/>
      <c r="C260" s="213"/>
      <c r="D260" s="213"/>
      <c r="E260" s="213"/>
      <c r="F260" s="213"/>
      <c r="G260" s="213"/>
      <c r="H260" s="213"/>
      <c r="I260" s="213"/>
      <c r="J260" s="213"/>
      <c r="K260" s="213"/>
      <c r="L260" s="213"/>
      <c r="M260" s="213"/>
      <c r="N260" s="213"/>
      <c r="O260" s="213"/>
      <c r="P260" s="213"/>
      <c r="Q260" s="213"/>
      <c r="R260" s="213"/>
      <c r="S260" s="213"/>
    </row>
    <row r="261" spans="1:19" x14ac:dyDescent="0.3">
      <c r="A261" s="213"/>
      <c r="B261" s="213"/>
      <c r="C261" s="213"/>
      <c r="D261" s="213"/>
      <c r="E261" s="213"/>
      <c r="F261" s="213"/>
      <c r="G261" s="213"/>
      <c r="H261" s="213"/>
      <c r="I261" s="213"/>
      <c r="J261" s="213"/>
      <c r="K261" s="213"/>
      <c r="L261" s="213"/>
      <c r="M261" s="213"/>
      <c r="N261" s="213"/>
      <c r="O261" s="213"/>
      <c r="P261" s="213"/>
      <c r="Q261" s="213"/>
      <c r="R261" s="213"/>
      <c r="S261" s="213"/>
    </row>
    <row r="262" spans="1:19" x14ac:dyDescent="0.3">
      <c r="A262" s="213"/>
      <c r="B262" s="213"/>
      <c r="C262" s="213"/>
      <c r="D262" s="213"/>
      <c r="E262" s="213"/>
      <c r="F262" s="213"/>
      <c r="G262" s="213"/>
      <c r="H262" s="213"/>
      <c r="I262" s="213"/>
      <c r="J262" s="213"/>
      <c r="K262" s="213"/>
      <c r="L262" s="213"/>
      <c r="M262" s="213"/>
      <c r="N262" s="213"/>
      <c r="O262" s="213"/>
      <c r="P262" s="213"/>
      <c r="Q262" s="213"/>
      <c r="R262" s="213"/>
      <c r="S262" s="213"/>
    </row>
    <row r="263" spans="1:19" x14ac:dyDescent="0.3">
      <c r="A263" s="213"/>
      <c r="B263" s="213"/>
      <c r="C263" s="213"/>
      <c r="D263" s="213"/>
      <c r="E263" s="213"/>
      <c r="F263" s="213"/>
      <c r="G263" s="213"/>
      <c r="H263" s="213"/>
      <c r="I263" s="213"/>
      <c r="J263" s="213"/>
      <c r="K263" s="213"/>
      <c r="L263" s="213"/>
      <c r="M263" s="213"/>
      <c r="N263" s="213"/>
      <c r="O263" s="213"/>
      <c r="P263" s="213"/>
      <c r="Q263" s="213"/>
      <c r="R263" s="213"/>
      <c r="S263" s="213"/>
    </row>
    <row r="264" spans="1:19" x14ac:dyDescent="0.3">
      <c r="A264" s="213"/>
      <c r="B264" s="213"/>
      <c r="C264" s="213"/>
      <c r="D264" s="213"/>
      <c r="E264" s="213"/>
      <c r="F264" s="213"/>
      <c r="G264" s="213"/>
      <c r="H264" s="213"/>
      <c r="I264" s="213"/>
      <c r="J264" s="213"/>
      <c r="K264" s="213"/>
      <c r="L264" s="213"/>
      <c r="M264" s="213"/>
      <c r="N264" s="213"/>
      <c r="O264" s="213"/>
      <c r="P264" s="213"/>
      <c r="Q264" s="213"/>
      <c r="R264" s="213"/>
      <c r="S264" s="213"/>
    </row>
    <row r="265" spans="1:19" x14ac:dyDescent="0.3">
      <c r="A265" s="213"/>
      <c r="B265" s="213"/>
      <c r="C265" s="213"/>
      <c r="D265" s="213"/>
      <c r="E265" s="213"/>
      <c r="F265" s="213"/>
      <c r="G265" s="213"/>
      <c r="H265" s="213"/>
      <c r="I265" s="213"/>
      <c r="J265" s="213"/>
      <c r="K265" s="213"/>
      <c r="L265" s="213"/>
      <c r="M265" s="213"/>
      <c r="N265" s="213"/>
      <c r="O265" s="213"/>
      <c r="P265" s="213"/>
      <c r="Q265" s="213"/>
      <c r="R265" s="213"/>
      <c r="S265" s="213"/>
    </row>
    <row r="266" spans="1:19" x14ac:dyDescent="0.3">
      <c r="A266" s="213"/>
      <c r="B266" s="213"/>
      <c r="C266" s="213"/>
      <c r="D266" s="213"/>
      <c r="E266" s="213"/>
      <c r="F266" s="213"/>
      <c r="G266" s="213"/>
      <c r="H266" s="213"/>
      <c r="I266" s="213"/>
      <c r="J266" s="213"/>
      <c r="K266" s="213"/>
      <c r="L266" s="213"/>
      <c r="M266" s="213"/>
      <c r="N266" s="213"/>
      <c r="O266" s="213"/>
      <c r="P266" s="213"/>
      <c r="Q266" s="213"/>
      <c r="R266" s="213"/>
      <c r="S266" s="213"/>
    </row>
    <row r="267" spans="1:19" x14ac:dyDescent="0.3">
      <c r="A267" s="213"/>
      <c r="B267" s="213"/>
      <c r="C267" s="213"/>
      <c r="D267" s="213"/>
      <c r="E267" s="213"/>
      <c r="F267" s="213"/>
      <c r="G267" s="213"/>
      <c r="H267" s="213"/>
      <c r="I267" s="213"/>
      <c r="J267" s="213"/>
      <c r="K267" s="213"/>
      <c r="L267" s="213"/>
      <c r="M267" s="213"/>
      <c r="N267" s="213"/>
      <c r="O267" s="213"/>
      <c r="P267" s="213"/>
      <c r="Q267" s="213"/>
      <c r="R267" s="213"/>
      <c r="S267" s="213"/>
    </row>
    <row r="268" spans="1:19" x14ac:dyDescent="0.3">
      <c r="A268" s="213"/>
      <c r="B268" s="213"/>
      <c r="C268" s="213"/>
      <c r="D268" s="213"/>
      <c r="E268" s="213"/>
      <c r="F268" s="213"/>
      <c r="G268" s="213"/>
      <c r="H268" s="213"/>
      <c r="I268" s="213"/>
      <c r="J268" s="213"/>
      <c r="K268" s="213"/>
      <c r="L268" s="213"/>
      <c r="M268" s="213"/>
      <c r="N268" s="213"/>
      <c r="O268" s="213"/>
      <c r="P268" s="213"/>
      <c r="Q268" s="213"/>
      <c r="R268" s="213"/>
      <c r="S268" s="213"/>
    </row>
    <row r="269" spans="1:19" x14ac:dyDescent="0.3">
      <c r="A269" s="213"/>
      <c r="B269" s="213"/>
      <c r="C269" s="213"/>
      <c r="D269" s="213"/>
      <c r="E269" s="213"/>
      <c r="F269" s="213"/>
      <c r="G269" s="213"/>
      <c r="H269" s="213"/>
      <c r="I269" s="213"/>
      <c r="J269" s="213"/>
      <c r="K269" s="213"/>
      <c r="L269" s="213"/>
      <c r="M269" s="213"/>
      <c r="N269" s="213"/>
      <c r="O269" s="213"/>
      <c r="P269" s="213"/>
      <c r="Q269" s="213"/>
      <c r="R269" s="213"/>
      <c r="S269" s="213"/>
    </row>
    <row r="270" spans="1:19" x14ac:dyDescent="0.3">
      <c r="A270" s="213"/>
      <c r="B270" s="213"/>
      <c r="C270" s="213"/>
      <c r="D270" s="213"/>
      <c r="E270" s="213"/>
      <c r="F270" s="213"/>
      <c r="G270" s="213"/>
      <c r="H270" s="213"/>
      <c r="I270" s="213"/>
      <c r="J270" s="213"/>
      <c r="K270" s="213"/>
      <c r="L270" s="213"/>
      <c r="M270" s="213"/>
      <c r="N270" s="213"/>
      <c r="O270" s="213"/>
      <c r="P270" s="213"/>
      <c r="Q270" s="213"/>
      <c r="R270" s="213"/>
      <c r="S270" s="213"/>
    </row>
    <row r="271" spans="1:19" x14ac:dyDescent="0.3">
      <c r="A271" s="213"/>
      <c r="B271" s="213"/>
      <c r="C271" s="213"/>
      <c r="D271" s="213"/>
      <c r="E271" s="213"/>
      <c r="F271" s="213"/>
      <c r="G271" s="213"/>
      <c r="H271" s="213"/>
      <c r="I271" s="213"/>
      <c r="J271" s="213"/>
      <c r="K271" s="213"/>
      <c r="L271" s="213"/>
      <c r="M271" s="213"/>
      <c r="N271" s="213"/>
      <c r="O271" s="213"/>
      <c r="P271" s="213"/>
      <c r="Q271" s="213"/>
      <c r="R271" s="213"/>
      <c r="S271" s="213"/>
    </row>
    <row r="272" spans="1:19" x14ac:dyDescent="0.3">
      <c r="A272" s="213"/>
      <c r="B272" s="213"/>
      <c r="C272" s="213"/>
      <c r="D272" s="213"/>
      <c r="E272" s="213"/>
      <c r="F272" s="213"/>
      <c r="G272" s="213"/>
      <c r="H272" s="213"/>
      <c r="I272" s="213"/>
      <c r="J272" s="213"/>
      <c r="K272" s="213"/>
      <c r="L272" s="213"/>
      <c r="M272" s="213"/>
      <c r="N272" s="213"/>
      <c r="O272" s="213"/>
      <c r="P272" s="213"/>
      <c r="Q272" s="213"/>
      <c r="R272" s="213"/>
      <c r="S272" s="213"/>
    </row>
    <row r="273" spans="1:19" x14ac:dyDescent="0.3">
      <c r="A273" s="213"/>
      <c r="B273" s="213"/>
      <c r="C273" s="213"/>
      <c r="D273" s="213"/>
      <c r="E273" s="213"/>
      <c r="F273" s="213"/>
      <c r="G273" s="213"/>
      <c r="H273" s="213"/>
      <c r="I273" s="213"/>
      <c r="J273" s="213"/>
      <c r="K273" s="213"/>
      <c r="L273" s="213"/>
      <c r="M273" s="213"/>
      <c r="N273" s="213"/>
      <c r="O273" s="213"/>
      <c r="P273" s="213"/>
      <c r="Q273" s="213"/>
      <c r="R273" s="213"/>
      <c r="S273" s="213"/>
    </row>
    <row r="274" spans="1:19" x14ac:dyDescent="0.3">
      <c r="A274" s="213"/>
      <c r="B274" s="213"/>
      <c r="C274" s="213"/>
      <c r="D274" s="213"/>
      <c r="E274" s="213"/>
      <c r="F274" s="213"/>
      <c r="G274" s="213"/>
      <c r="H274" s="213"/>
      <c r="I274" s="213"/>
      <c r="J274" s="213"/>
      <c r="K274" s="213"/>
      <c r="L274" s="213"/>
      <c r="M274" s="213"/>
      <c r="N274" s="213"/>
      <c r="O274" s="213"/>
      <c r="P274" s="213"/>
      <c r="Q274" s="213"/>
      <c r="R274" s="213"/>
      <c r="S274" s="213"/>
    </row>
    <row r="275" spans="1:19" x14ac:dyDescent="0.3">
      <c r="A275" s="213"/>
      <c r="B275" s="213"/>
      <c r="C275" s="213"/>
      <c r="D275" s="213"/>
      <c r="E275" s="213"/>
      <c r="F275" s="213"/>
      <c r="G275" s="213"/>
      <c r="H275" s="213"/>
      <c r="I275" s="213"/>
      <c r="J275" s="213"/>
      <c r="K275" s="213"/>
      <c r="L275" s="213"/>
      <c r="M275" s="213"/>
      <c r="N275" s="213"/>
      <c r="O275" s="213"/>
      <c r="P275" s="213"/>
      <c r="Q275" s="213"/>
      <c r="R275" s="213"/>
      <c r="S275" s="213"/>
    </row>
    <row r="276" spans="1:19" x14ac:dyDescent="0.3">
      <c r="A276" s="213"/>
      <c r="B276" s="213"/>
      <c r="C276" s="213"/>
      <c r="D276" s="213"/>
      <c r="E276" s="213"/>
      <c r="F276" s="213"/>
      <c r="G276" s="213"/>
      <c r="H276" s="213"/>
      <c r="I276" s="213"/>
      <c r="J276" s="213"/>
      <c r="K276" s="213"/>
      <c r="L276" s="213"/>
      <c r="M276" s="213"/>
      <c r="N276" s="213"/>
      <c r="O276" s="213"/>
      <c r="P276" s="213"/>
      <c r="Q276" s="213"/>
      <c r="R276" s="213"/>
      <c r="S276" s="213"/>
    </row>
    <row r="277" spans="1:19" x14ac:dyDescent="0.3">
      <c r="A277" s="213"/>
      <c r="B277" s="213"/>
      <c r="C277" s="213"/>
      <c r="D277" s="213"/>
      <c r="E277" s="213"/>
      <c r="F277" s="213"/>
      <c r="G277" s="213"/>
      <c r="H277" s="213"/>
      <c r="I277" s="213"/>
      <c r="J277" s="213"/>
      <c r="K277" s="213"/>
      <c r="L277" s="213"/>
      <c r="M277" s="213"/>
      <c r="N277" s="213"/>
      <c r="O277" s="213"/>
      <c r="P277" s="213"/>
      <c r="Q277" s="213"/>
      <c r="R277" s="213"/>
      <c r="S277" s="213"/>
    </row>
    <row r="278" spans="1:19" x14ac:dyDescent="0.3">
      <c r="A278" s="213"/>
      <c r="B278" s="213"/>
      <c r="C278" s="213"/>
      <c r="D278" s="213"/>
      <c r="E278" s="213"/>
      <c r="F278" s="213"/>
      <c r="G278" s="213"/>
      <c r="H278" s="213"/>
      <c r="I278" s="213"/>
      <c r="J278" s="213"/>
      <c r="K278" s="213"/>
      <c r="L278" s="213"/>
      <c r="M278" s="213"/>
      <c r="N278" s="213"/>
      <c r="O278" s="213"/>
      <c r="P278" s="213"/>
      <c r="Q278" s="213"/>
      <c r="R278" s="213"/>
      <c r="S278" s="213"/>
    </row>
    <row r="279" spans="1:19" x14ac:dyDescent="0.3">
      <c r="A279" s="213"/>
      <c r="B279" s="213"/>
      <c r="C279" s="213"/>
      <c r="D279" s="213"/>
      <c r="E279" s="213"/>
      <c r="F279" s="213"/>
      <c r="G279" s="213"/>
      <c r="H279" s="213"/>
      <c r="I279" s="213"/>
      <c r="J279" s="213"/>
      <c r="K279" s="213"/>
      <c r="L279" s="213"/>
      <c r="M279" s="213"/>
      <c r="N279" s="213"/>
      <c r="O279" s="213"/>
      <c r="P279" s="213"/>
      <c r="Q279" s="213"/>
      <c r="R279" s="213"/>
      <c r="S279" s="213"/>
    </row>
    <row r="280" spans="1:19" x14ac:dyDescent="0.3">
      <c r="A280" s="213"/>
      <c r="B280" s="213"/>
      <c r="C280" s="213"/>
      <c r="D280" s="213"/>
      <c r="E280" s="213"/>
      <c r="F280" s="213"/>
      <c r="G280" s="213"/>
      <c r="H280" s="213"/>
      <c r="I280" s="213"/>
      <c r="J280" s="213"/>
      <c r="K280" s="213"/>
      <c r="L280" s="213"/>
      <c r="M280" s="213"/>
      <c r="N280" s="213"/>
      <c r="O280" s="213"/>
      <c r="P280" s="213"/>
      <c r="Q280" s="213"/>
      <c r="R280" s="213"/>
      <c r="S280" s="213"/>
    </row>
    <row r="281" spans="1:19" x14ac:dyDescent="0.3">
      <c r="A281" s="213"/>
      <c r="B281" s="213"/>
      <c r="C281" s="213"/>
      <c r="D281" s="213"/>
      <c r="E281" s="213"/>
      <c r="F281" s="213"/>
      <c r="G281" s="213"/>
      <c r="H281" s="213"/>
      <c r="I281" s="213"/>
      <c r="J281" s="213"/>
      <c r="K281" s="213"/>
      <c r="L281" s="213"/>
      <c r="M281" s="213"/>
      <c r="N281" s="213"/>
      <c r="O281" s="213"/>
      <c r="P281" s="213"/>
      <c r="Q281" s="213"/>
      <c r="R281" s="213"/>
      <c r="S281" s="213"/>
    </row>
    <row r="282" spans="1:19" x14ac:dyDescent="0.3">
      <c r="A282" s="213"/>
      <c r="B282" s="213"/>
      <c r="C282" s="213"/>
      <c r="D282" s="213"/>
      <c r="E282" s="213"/>
      <c r="F282" s="213"/>
      <c r="G282" s="213"/>
      <c r="H282" s="213"/>
      <c r="I282" s="213"/>
      <c r="J282" s="213"/>
      <c r="K282" s="213"/>
      <c r="L282" s="213"/>
      <c r="M282" s="213"/>
      <c r="N282" s="213"/>
      <c r="O282" s="213"/>
      <c r="P282" s="213"/>
      <c r="Q282" s="213"/>
      <c r="R282" s="213"/>
      <c r="S282" s="213"/>
    </row>
    <row r="283" spans="1:19" x14ac:dyDescent="0.3">
      <c r="A283" s="213"/>
      <c r="B283" s="213"/>
      <c r="C283" s="213"/>
      <c r="D283" s="213"/>
      <c r="E283" s="213"/>
      <c r="F283" s="213"/>
      <c r="G283" s="213"/>
      <c r="H283" s="213"/>
      <c r="I283" s="213"/>
      <c r="J283" s="213"/>
      <c r="K283" s="213"/>
      <c r="L283" s="213"/>
      <c r="M283" s="213"/>
      <c r="N283" s="213"/>
      <c r="O283" s="213"/>
      <c r="P283" s="213"/>
      <c r="Q283" s="213"/>
      <c r="R283" s="213"/>
      <c r="S283" s="213"/>
    </row>
    <row r="284" spans="1:19" x14ac:dyDescent="0.3">
      <c r="A284" s="213"/>
      <c r="B284" s="213"/>
      <c r="C284" s="213"/>
      <c r="D284" s="213"/>
      <c r="E284" s="213"/>
      <c r="F284" s="213"/>
      <c r="G284" s="213"/>
      <c r="H284" s="213"/>
      <c r="I284" s="213"/>
      <c r="J284" s="213"/>
      <c r="K284" s="213"/>
      <c r="L284" s="213"/>
      <c r="M284" s="213"/>
      <c r="N284" s="213"/>
      <c r="O284" s="213"/>
      <c r="P284" s="213"/>
      <c r="Q284" s="213"/>
      <c r="R284" s="213"/>
      <c r="S284" s="213"/>
    </row>
    <row r="285" spans="1:19" x14ac:dyDescent="0.3">
      <c r="A285" s="213"/>
      <c r="B285" s="213"/>
      <c r="C285" s="213"/>
      <c r="D285" s="213"/>
      <c r="E285" s="213"/>
      <c r="F285" s="213"/>
      <c r="G285" s="213"/>
      <c r="H285" s="213"/>
      <c r="I285" s="213"/>
      <c r="J285" s="213"/>
      <c r="K285" s="213"/>
      <c r="L285" s="213"/>
      <c r="M285" s="213"/>
      <c r="N285" s="213"/>
      <c r="O285" s="213"/>
      <c r="P285" s="213"/>
      <c r="Q285" s="213"/>
      <c r="R285" s="213"/>
      <c r="S285" s="213"/>
    </row>
    <row r="286" spans="1:19" x14ac:dyDescent="0.3">
      <c r="A286" s="213"/>
      <c r="B286" s="213"/>
      <c r="C286" s="213"/>
      <c r="D286" s="213"/>
      <c r="E286" s="213"/>
      <c r="F286" s="213"/>
      <c r="G286" s="213"/>
      <c r="H286" s="213"/>
      <c r="I286" s="213"/>
      <c r="J286" s="213"/>
      <c r="K286" s="213"/>
      <c r="L286" s="213"/>
      <c r="M286" s="213"/>
      <c r="N286" s="213"/>
      <c r="O286" s="213"/>
      <c r="P286" s="213"/>
      <c r="Q286" s="213"/>
      <c r="R286" s="213"/>
      <c r="S286" s="213"/>
    </row>
    <row r="287" spans="1:19" x14ac:dyDescent="0.3">
      <c r="A287" s="213"/>
      <c r="B287" s="213"/>
      <c r="C287" s="213"/>
      <c r="D287" s="213"/>
      <c r="E287" s="213"/>
      <c r="F287" s="213"/>
      <c r="G287" s="213"/>
      <c r="H287" s="213"/>
      <c r="I287" s="213"/>
      <c r="J287" s="213"/>
      <c r="K287" s="213"/>
      <c r="L287" s="213"/>
      <c r="M287" s="213"/>
      <c r="N287" s="213"/>
      <c r="O287" s="213"/>
      <c r="P287" s="213"/>
      <c r="Q287" s="213"/>
      <c r="R287" s="213"/>
      <c r="S287" s="213"/>
    </row>
    <row r="288" spans="1:19" x14ac:dyDescent="0.3">
      <c r="A288" s="213"/>
      <c r="B288" s="213"/>
      <c r="C288" s="213"/>
      <c r="D288" s="213"/>
      <c r="E288" s="213"/>
      <c r="F288" s="213"/>
      <c r="G288" s="213"/>
      <c r="H288" s="213"/>
      <c r="I288" s="213"/>
      <c r="J288" s="213"/>
      <c r="K288" s="213"/>
      <c r="L288" s="213"/>
      <c r="M288" s="213"/>
      <c r="N288" s="213"/>
      <c r="O288" s="213"/>
      <c r="P288" s="213"/>
      <c r="Q288" s="213"/>
      <c r="R288" s="213"/>
      <c r="S288" s="213"/>
    </row>
    <row r="289" spans="1:19" x14ac:dyDescent="0.3">
      <c r="A289" s="213"/>
      <c r="B289" s="213"/>
      <c r="C289" s="213"/>
      <c r="D289" s="213"/>
      <c r="E289" s="213"/>
      <c r="F289" s="213"/>
      <c r="G289" s="213"/>
      <c r="H289" s="213"/>
      <c r="I289" s="213"/>
      <c r="J289" s="213"/>
      <c r="K289" s="213"/>
      <c r="L289" s="213"/>
      <c r="M289" s="213"/>
      <c r="N289" s="213"/>
      <c r="O289" s="213"/>
      <c r="P289" s="213"/>
      <c r="Q289" s="213"/>
      <c r="R289" s="213"/>
      <c r="S289" s="213"/>
    </row>
    <row r="290" spans="1:19" x14ac:dyDescent="0.3">
      <c r="A290" s="213"/>
      <c r="B290" s="213"/>
      <c r="C290" s="213"/>
      <c r="D290" s="213"/>
      <c r="E290" s="213"/>
      <c r="F290" s="213"/>
      <c r="G290" s="213"/>
      <c r="H290" s="213"/>
      <c r="I290" s="213"/>
      <c r="J290" s="213"/>
      <c r="K290" s="213"/>
      <c r="L290" s="213"/>
      <c r="M290" s="213"/>
      <c r="N290" s="213"/>
      <c r="O290" s="213"/>
      <c r="P290" s="213"/>
      <c r="Q290" s="213"/>
      <c r="R290" s="213"/>
      <c r="S290" s="213"/>
    </row>
    <row r="291" spans="1:19" x14ac:dyDescent="0.3">
      <c r="A291" s="213"/>
      <c r="B291" s="213"/>
      <c r="C291" s="213"/>
      <c r="D291" s="213"/>
      <c r="E291" s="213"/>
      <c r="F291" s="213"/>
      <c r="G291" s="213"/>
      <c r="H291" s="213"/>
      <c r="I291" s="213"/>
      <c r="J291" s="213"/>
      <c r="K291" s="213"/>
      <c r="L291" s="213"/>
      <c r="M291" s="213"/>
      <c r="N291" s="213"/>
      <c r="O291" s="213"/>
      <c r="P291" s="213"/>
      <c r="Q291" s="213"/>
      <c r="R291" s="213"/>
      <c r="S291" s="213"/>
    </row>
    <row r="292" spans="1:19" x14ac:dyDescent="0.3">
      <c r="A292" s="213"/>
      <c r="B292" s="213"/>
      <c r="C292" s="213"/>
      <c r="D292" s="213"/>
      <c r="E292" s="213"/>
      <c r="F292" s="213"/>
      <c r="G292" s="213"/>
      <c r="H292" s="213"/>
      <c r="I292" s="213"/>
      <c r="J292" s="213"/>
      <c r="K292" s="213"/>
      <c r="L292" s="213"/>
      <c r="M292" s="213"/>
      <c r="N292" s="213"/>
      <c r="O292" s="213"/>
      <c r="P292" s="213"/>
      <c r="Q292" s="213"/>
      <c r="R292" s="213"/>
      <c r="S292" s="213"/>
    </row>
    <row r="293" spans="1:19" x14ac:dyDescent="0.3">
      <c r="A293" s="213"/>
      <c r="B293" s="213"/>
      <c r="C293" s="213"/>
      <c r="D293" s="213"/>
      <c r="E293" s="213"/>
      <c r="F293" s="213"/>
      <c r="G293" s="213"/>
      <c r="H293" s="213"/>
      <c r="I293" s="213"/>
      <c r="J293" s="213"/>
      <c r="K293" s="213"/>
      <c r="L293" s="213"/>
      <c r="M293" s="213"/>
      <c r="N293" s="213"/>
      <c r="O293" s="213"/>
      <c r="P293" s="213"/>
      <c r="Q293" s="213"/>
      <c r="R293" s="213"/>
      <c r="S293" s="213"/>
    </row>
    <row r="294" spans="1:19" x14ac:dyDescent="0.3">
      <c r="A294" s="213"/>
      <c r="B294" s="213"/>
      <c r="C294" s="213"/>
      <c r="D294" s="213"/>
      <c r="E294" s="213"/>
      <c r="F294" s="213"/>
      <c r="G294" s="213"/>
      <c r="H294" s="213"/>
      <c r="I294" s="213"/>
      <c r="J294" s="213"/>
      <c r="K294" s="213"/>
      <c r="L294" s="213"/>
      <c r="M294" s="213"/>
      <c r="N294" s="213"/>
      <c r="O294" s="213"/>
      <c r="P294" s="213"/>
      <c r="Q294" s="213"/>
      <c r="R294" s="213"/>
      <c r="S294" s="213"/>
    </row>
    <row r="295" spans="1:19" x14ac:dyDescent="0.3">
      <c r="A295" s="213"/>
      <c r="B295" s="213"/>
      <c r="C295" s="213"/>
      <c r="D295" s="213"/>
      <c r="E295" s="213"/>
      <c r="F295" s="213"/>
      <c r="G295" s="213"/>
      <c r="H295" s="213"/>
      <c r="I295" s="213"/>
      <c r="J295" s="213"/>
      <c r="K295" s="213"/>
      <c r="L295" s="213"/>
      <c r="M295" s="213"/>
      <c r="N295" s="213"/>
      <c r="O295" s="213"/>
      <c r="P295" s="213"/>
      <c r="Q295" s="213"/>
      <c r="R295" s="213"/>
      <c r="S295" s="213"/>
    </row>
    <row r="296" spans="1:19" x14ac:dyDescent="0.3">
      <c r="A296" s="213"/>
      <c r="B296" s="213"/>
      <c r="C296" s="213"/>
      <c r="D296" s="213"/>
      <c r="E296" s="213"/>
      <c r="F296" s="213"/>
      <c r="G296" s="213"/>
      <c r="H296" s="213"/>
      <c r="I296" s="213"/>
      <c r="J296" s="213"/>
      <c r="K296" s="213"/>
      <c r="L296" s="213"/>
      <c r="M296" s="213"/>
      <c r="N296" s="213"/>
      <c r="O296" s="213"/>
      <c r="P296" s="213"/>
      <c r="Q296" s="213"/>
      <c r="R296" s="213"/>
      <c r="S296" s="213"/>
    </row>
    <row r="297" spans="1:19" x14ac:dyDescent="0.3">
      <c r="A297" s="213"/>
      <c r="B297" s="213"/>
      <c r="C297" s="213"/>
      <c r="D297" s="213"/>
      <c r="E297" s="213"/>
      <c r="F297" s="213"/>
      <c r="G297" s="213"/>
      <c r="H297" s="213"/>
      <c r="I297" s="213"/>
      <c r="J297" s="213"/>
      <c r="K297" s="213"/>
      <c r="L297" s="213"/>
      <c r="M297" s="213"/>
      <c r="N297" s="213"/>
      <c r="O297" s="213"/>
      <c r="P297" s="213"/>
      <c r="Q297" s="213"/>
      <c r="R297" s="213"/>
      <c r="S297" s="213"/>
    </row>
    <row r="298" spans="1:19" x14ac:dyDescent="0.3">
      <c r="A298" s="213"/>
      <c r="B298" s="213"/>
      <c r="C298" s="213"/>
      <c r="D298" s="213"/>
      <c r="E298" s="213"/>
      <c r="F298" s="213"/>
      <c r="G298" s="213"/>
      <c r="H298" s="213"/>
      <c r="I298" s="213"/>
      <c r="J298" s="213"/>
      <c r="K298" s="213"/>
      <c r="L298" s="213"/>
      <c r="M298" s="213"/>
      <c r="N298" s="213"/>
      <c r="O298" s="213"/>
      <c r="P298" s="213"/>
      <c r="Q298" s="213"/>
      <c r="R298" s="213"/>
      <c r="S298" s="213"/>
    </row>
    <row r="299" spans="1:19" x14ac:dyDescent="0.3">
      <c r="A299" s="213"/>
      <c r="B299" s="213"/>
      <c r="C299" s="213"/>
      <c r="D299" s="213"/>
      <c r="E299" s="213"/>
      <c r="F299" s="213"/>
      <c r="G299" s="213"/>
      <c r="H299" s="213"/>
      <c r="I299" s="213"/>
      <c r="J299" s="213"/>
      <c r="K299" s="213"/>
      <c r="L299" s="213"/>
      <c r="M299" s="213"/>
      <c r="N299" s="213"/>
      <c r="O299" s="213"/>
      <c r="P299" s="213"/>
      <c r="Q299" s="213"/>
      <c r="R299" s="213"/>
      <c r="S299" s="213"/>
    </row>
    <row r="300" spans="1:19" x14ac:dyDescent="0.3">
      <c r="A300" s="213"/>
      <c r="B300" s="213"/>
      <c r="C300" s="213"/>
      <c r="D300" s="213"/>
      <c r="E300" s="213"/>
      <c r="F300" s="213"/>
      <c r="G300" s="213"/>
      <c r="H300" s="213"/>
      <c r="I300" s="213"/>
      <c r="J300" s="213"/>
      <c r="K300" s="213"/>
      <c r="L300" s="213"/>
      <c r="M300" s="213"/>
      <c r="N300" s="213"/>
      <c r="O300" s="213"/>
      <c r="P300" s="213"/>
      <c r="Q300" s="213"/>
      <c r="R300" s="213"/>
      <c r="S300" s="213"/>
    </row>
    <row r="301" spans="1:19" x14ac:dyDescent="0.3">
      <c r="A301" s="213"/>
      <c r="B301" s="213"/>
      <c r="C301" s="213"/>
      <c r="D301" s="213"/>
      <c r="E301" s="213"/>
      <c r="F301" s="213"/>
      <c r="G301" s="213"/>
      <c r="H301" s="213"/>
      <c r="I301" s="213"/>
      <c r="J301" s="213"/>
      <c r="K301" s="213"/>
      <c r="L301" s="213"/>
      <c r="M301" s="213"/>
      <c r="N301" s="213"/>
      <c r="O301" s="213"/>
      <c r="P301" s="213"/>
      <c r="Q301" s="213"/>
      <c r="R301" s="213"/>
      <c r="S301" s="213"/>
    </row>
    <row r="302" spans="1:19" x14ac:dyDescent="0.3">
      <c r="A302" s="213"/>
      <c r="B302" s="213"/>
      <c r="C302" s="213"/>
      <c r="D302" s="213"/>
      <c r="E302" s="213"/>
      <c r="F302" s="213"/>
      <c r="G302" s="213"/>
      <c r="H302" s="213"/>
      <c r="I302" s="213"/>
      <c r="J302" s="213"/>
      <c r="K302" s="213"/>
      <c r="L302" s="213"/>
      <c r="M302" s="213"/>
      <c r="N302" s="213"/>
      <c r="O302" s="213"/>
      <c r="P302" s="213"/>
      <c r="Q302" s="213"/>
      <c r="R302" s="213"/>
      <c r="S302" s="213"/>
    </row>
    <row r="303" spans="1:19" x14ac:dyDescent="0.3">
      <c r="A303" s="213"/>
      <c r="B303" s="213"/>
      <c r="C303" s="213"/>
      <c r="D303" s="213"/>
      <c r="E303" s="213"/>
      <c r="F303" s="213"/>
      <c r="G303" s="213"/>
      <c r="H303" s="213"/>
      <c r="I303" s="213"/>
      <c r="J303" s="213"/>
      <c r="K303" s="213"/>
      <c r="L303" s="213"/>
      <c r="M303" s="213"/>
      <c r="N303" s="213"/>
      <c r="O303" s="213"/>
      <c r="P303" s="213"/>
      <c r="Q303" s="213"/>
      <c r="R303" s="213"/>
      <c r="S303" s="213"/>
    </row>
    <row r="304" spans="1:19" x14ac:dyDescent="0.3">
      <c r="A304" s="213"/>
      <c r="B304" s="213"/>
      <c r="C304" s="213"/>
      <c r="D304" s="213"/>
      <c r="E304" s="213"/>
      <c r="F304" s="213"/>
      <c r="G304" s="213"/>
      <c r="H304" s="213"/>
      <c r="I304" s="213"/>
      <c r="J304" s="213"/>
      <c r="K304" s="213"/>
      <c r="L304" s="213"/>
      <c r="M304" s="213"/>
      <c r="N304" s="213"/>
      <c r="O304" s="213"/>
      <c r="P304" s="213"/>
      <c r="Q304" s="213"/>
      <c r="R304" s="213"/>
      <c r="S304" s="213"/>
    </row>
    <row r="305" spans="1:19" x14ac:dyDescent="0.3">
      <c r="A305" s="213"/>
      <c r="B305" s="213"/>
      <c r="C305" s="213"/>
      <c r="D305" s="213"/>
      <c r="E305" s="213"/>
      <c r="F305" s="213"/>
      <c r="G305" s="213"/>
      <c r="H305" s="213"/>
      <c r="I305" s="213"/>
      <c r="J305" s="213"/>
      <c r="K305" s="213"/>
      <c r="L305" s="213"/>
      <c r="M305" s="213"/>
      <c r="N305" s="213"/>
      <c r="O305" s="213"/>
      <c r="P305" s="213"/>
      <c r="Q305" s="213"/>
      <c r="R305" s="213"/>
      <c r="S305" s="213"/>
    </row>
    <row r="306" spans="1:19" x14ac:dyDescent="0.3">
      <c r="A306" s="213"/>
      <c r="B306" s="213"/>
      <c r="C306" s="213"/>
      <c r="D306" s="213"/>
      <c r="E306" s="213"/>
      <c r="F306" s="213"/>
      <c r="G306" s="213"/>
      <c r="H306" s="213"/>
      <c r="I306" s="213"/>
      <c r="J306" s="213"/>
      <c r="K306" s="213"/>
      <c r="L306" s="213"/>
      <c r="M306" s="213"/>
      <c r="N306" s="213"/>
      <c r="O306" s="213"/>
      <c r="P306" s="213"/>
      <c r="Q306" s="213"/>
      <c r="R306" s="213"/>
      <c r="S306" s="213"/>
    </row>
    <row r="307" spans="1:19" x14ac:dyDescent="0.3">
      <c r="A307" s="213"/>
      <c r="B307" s="213"/>
      <c r="C307" s="213"/>
      <c r="D307" s="213"/>
      <c r="E307" s="213"/>
      <c r="F307" s="213"/>
      <c r="G307" s="213"/>
      <c r="H307" s="213"/>
      <c r="I307" s="213"/>
      <c r="J307" s="213"/>
      <c r="K307" s="213"/>
      <c r="L307" s="213"/>
      <c r="M307" s="213"/>
      <c r="N307" s="213"/>
      <c r="O307" s="213"/>
      <c r="P307" s="213"/>
      <c r="Q307" s="213"/>
      <c r="R307" s="213"/>
      <c r="S307" s="213"/>
    </row>
    <row r="308" spans="1:19" x14ac:dyDescent="0.3">
      <c r="A308" s="213"/>
      <c r="B308" s="213"/>
      <c r="C308" s="213"/>
      <c r="D308" s="213"/>
      <c r="E308" s="213"/>
      <c r="F308" s="213"/>
      <c r="G308" s="213"/>
      <c r="H308" s="213"/>
      <c r="I308" s="213"/>
      <c r="J308" s="213"/>
      <c r="K308" s="213"/>
      <c r="L308" s="213"/>
      <c r="M308" s="213"/>
      <c r="N308" s="213"/>
      <c r="O308" s="213"/>
      <c r="P308" s="213"/>
      <c r="Q308" s="213"/>
      <c r="R308" s="213"/>
      <c r="S308" s="213"/>
    </row>
    <row r="309" spans="1:19" x14ac:dyDescent="0.3">
      <c r="A309" s="213"/>
      <c r="B309" s="213"/>
      <c r="C309" s="213"/>
      <c r="D309" s="213"/>
      <c r="E309" s="213"/>
      <c r="F309" s="213"/>
      <c r="G309" s="213"/>
      <c r="H309" s="213"/>
      <c r="I309" s="213"/>
      <c r="J309" s="213"/>
      <c r="K309" s="213"/>
      <c r="L309" s="213"/>
      <c r="M309" s="213"/>
      <c r="N309" s="213"/>
      <c r="O309" s="213"/>
      <c r="P309" s="213"/>
      <c r="Q309" s="213"/>
      <c r="R309" s="213"/>
      <c r="S309" s="213"/>
    </row>
    <row r="310" spans="1:19" x14ac:dyDescent="0.3">
      <c r="A310" s="213"/>
      <c r="B310" s="213"/>
      <c r="C310" s="213"/>
      <c r="D310" s="213"/>
      <c r="E310" s="213"/>
      <c r="F310" s="213"/>
      <c r="G310" s="213"/>
      <c r="H310" s="213"/>
      <c r="I310" s="213"/>
      <c r="J310" s="213"/>
      <c r="K310" s="213"/>
      <c r="L310" s="213"/>
      <c r="M310" s="213"/>
      <c r="N310" s="213"/>
      <c r="O310" s="213"/>
      <c r="P310" s="213"/>
      <c r="Q310" s="213"/>
      <c r="R310" s="213"/>
      <c r="S310" s="213"/>
    </row>
    <row r="311" spans="1:19" x14ac:dyDescent="0.3">
      <c r="A311" s="213"/>
      <c r="B311" s="213"/>
      <c r="C311" s="213"/>
      <c r="D311" s="213"/>
      <c r="E311" s="213"/>
      <c r="F311" s="213"/>
      <c r="G311" s="213"/>
      <c r="H311" s="213"/>
      <c r="I311" s="213"/>
      <c r="J311" s="213"/>
      <c r="K311" s="213"/>
      <c r="L311" s="213"/>
      <c r="M311" s="213"/>
      <c r="N311" s="213"/>
      <c r="O311" s="213"/>
      <c r="P311" s="213"/>
      <c r="Q311" s="213"/>
      <c r="R311" s="213"/>
      <c r="S311" s="213"/>
    </row>
    <row r="312" spans="1:19" x14ac:dyDescent="0.3">
      <c r="A312" s="213"/>
      <c r="B312" s="213"/>
      <c r="C312" s="213"/>
      <c r="D312" s="213"/>
      <c r="E312" s="213"/>
      <c r="F312" s="213"/>
      <c r="G312" s="213"/>
      <c r="H312" s="213"/>
      <c r="I312" s="213"/>
      <c r="J312" s="213"/>
      <c r="K312" s="213"/>
      <c r="L312" s="213"/>
      <c r="M312" s="213"/>
      <c r="N312" s="213"/>
      <c r="O312" s="213"/>
      <c r="P312" s="213"/>
      <c r="Q312" s="213"/>
      <c r="R312" s="213"/>
      <c r="S312" s="213"/>
    </row>
    <row r="313" spans="1:19" x14ac:dyDescent="0.3">
      <c r="A313" s="213"/>
      <c r="B313" s="213"/>
      <c r="C313" s="213"/>
      <c r="D313" s="213"/>
      <c r="E313" s="213"/>
      <c r="F313" s="213"/>
      <c r="G313" s="213"/>
      <c r="H313" s="213"/>
      <c r="I313" s="213"/>
      <c r="J313" s="213"/>
      <c r="K313" s="213"/>
      <c r="L313" s="213"/>
      <c r="M313" s="213"/>
      <c r="N313" s="213"/>
      <c r="O313" s="213"/>
      <c r="P313" s="213"/>
      <c r="Q313" s="213"/>
      <c r="R313" s="213"/>
      <c r="S313" s="213"/>
    </row>
    <row r="314" spans="1:19" x14ac:dyDescent="0.3">
      <c r="A314" s="213"/>
      <c r="B314" s="213"/>
      <c r="C314" s="213"/>
      <c r="D314" s="213"/>
      <c r="E314" s="213"/>
      <c r="F314" s="213"/>
      <c r="G314" s="213"/>
      <c r="H314" s="213"/>
      <c r="I314" s="213"/>
      <c r="J314" s="213"/>
      <c r="K314" s="213"/>
      <c r="L314" s="213"/>
      <c r="M314" s="213"/>
      <c r="N314" s="213"/>
      <c r="O314" s="213"/>
      <c r="P314" s="213"/>
      <c r="Q314" s="213"/>
      <c r="R314" s="213"/>
      <c r="S314" s="213"/>
    </row>
    <row r="315" spans="1:19" x14ac:dyDescent="0.3">
      <c r="A315" s="213"/>
      <c r="B315" s="213"/>
      <c r="C315" s="213"/>
      <c r="D315" s="213"/>
      <c r="E315" s="213"/>
      <c r="F315" s="213"/>
      <c r="G315" s="213"/>
      <c r="H315" s="213"/>
      <c r="I315" s="213"/>
      <c r="J315" s="213"/>
      <c r="K315" s="213"/>
      <c r="L315" s="213"/>
      <c r="M315" s="213"/>
      <c r="N315" s="213"/>
      <c r="O315" s="213"/>
      <c r="P315" s="213"/>
      <c r="Q315" s="213"/>
      <c r="R315" s="213"/>
      <c r="S315" s="213"/>
    </row>
    <row r="316" spans="1:19" x14ac:dyDescent="0.3">
      <c r="A316" s="213"/>
      <c r="B316" s="213"/>
      <c r="C316" s="213"/>
      <c r="D316" s="213"/>
      <c r="E316" s="213"/>
      <c r="F316" s="213"/>
      <c r="G316" s="213"/>
      <c r="H316" s="213"/>
      <c r="I316" s="213"/>
      <c r="J316" s="213"/>
      <c r="K316" s="213"/>
      <c r="L316" s="213"/>
      <c r="M316" s="213"/>
      <c r="N316" s="213"/>
      <c r="O316" s="213"/>
      <c r="P316" s="213"/>
      <c r="Q316" s="213"/>
      <c r="R316" s="213"/>
      <c r="S316" s="213"/>
    </row>
    <row r="317" spans="1:19" x14ac:dyDescent="0.3">
      <c r="A317" s="213"/>
      <c r="B317" s="213"/>
      <c r="C317" s="213"/>
      <c r="D317" s="213"/>
      <c r="E317" s="213"/>
      <c r="F317" s="213"/>
      <c r="G317" s="213"/>
      <c r="H317" s="213"/>
      <c r="I317" s="213"/>
      <c r="J317" s="213"/>
      <c r="K317" s="213"/>
      <c r="L317" s="213"/>
      <c r="M317" s="213"/>
      <c r="N317" s="213"/>
      <c r="O317" s="213"/>
      <c r="P317" s="213"/>
      <c r="Q317" s="213"/>
      <c r="R317" s="213"/>
      <c r="S317" s="213"/>
    </row>
    <row r="318" spans="1:19" x14ac:dyDescent="0.3">
      <c r="A318" s="213"/>
      <c r="B318" s="213"/>
      <c r="C318" s="213"/>
      <c r="D318" s="213"/>
      <c r="E318" s="213"/>
      <c r="F318" s="213"/>
      <c r="G318" s="213"/>
      <c r="H318" s="213"/>
      <c r="I318" s="213"/>
      <c r="J318" s="213"/>
      <c r="K318" s="213"/>
      <c r="L318" s="213"/>
      <c r="M318" s="213"/>
      <c r="N318" s="213"/>
      <c r="O318" s="213"/>
      <c r="P318" s="213"/>
      <c r="Q318" s="213"/>
      <c r="R318" s="213"/>
      <c r="S318" s="213"/>
    </row>
    <row r="319" spans="1:19" x14ac:dyDescent="0.3">
      <c r="A319" s="213"/>
      <c r="B319" s="213"/>
      <c r="C319" s="213"/>
      <c r="D319" s="213"/>
      <c r="E319" s="213"/>
      <c r="F319" s="213"/>
      <c r="G319" s="213"/>
      <c r="H319" s="213"/>
      <c r="I319" s="213"/>
      <c r="J319" s="213"/>
      <c r="K319" s="213"/>
      <c r="L319" s="213"/>
      <c r="M319" s="213"/>
      <c r="N319" s="213"/>
      <c r="O319" s="213"/>
      <c r="P319" s="213"/>
      <c r="Q319" s="213"/>
      <c r="R319" s="213"/>
      <c r="S319" s="213"/>
    </row>
    <row r="320" spans="1:19" x14ac:dyDescent="0.3">
      <c r="A320" s="213"/>
      <c r="B320" s="213"/>
      <c r="C320" s="213"/>
      <c r="D320" s="213"/>
      <c r="E320" s="213"/>
      <c r="F320" s="213"/>
      <c r="G320" s="213"/>
      <c r="H320" s="213"/>
      <c r="I320" s="213"/>
      <c r="J320" s="213"/>
      <c r="K320" s="213"/>
      <c r="L320" s="213"/>
      <c r="M320" s="213"/>
      <c r="N320" s="213"/>
      <c r="O320" s="213"/>
      <c r="P320" s="213"/>
      <c r="Q320" s="213"/>
      <c r="R320" s="213"/>
      <c r="S320" s="213"/>
    </row>
    <row r="321" spans="1:19" x14ac:dyDescent="0.3">
      <c r="A321" s="213"/>
      <c r="B321" s="213"/>
      <c r="C321" s="213"/>
      <c r="D321" s="213"/>
      <c r="E321" s="213"/>
      <c r="F321" s="213"/>
      <c r="G321" s="213"/>
      <c r="H321" s="213"/>
      <c r="I321" s="213"/>
      <c r="J321" s="213"/>
      <c r="K321" s="213"/>
      <c r="L321" s="213"/>
      <c r="M321" s="213"/>
      <c r="N321" s="213"/>
      <c r="O321" s="213"/>
      <c r="P321" s="213"/>
      <c r="Q321" s="213"/>
      <c r="R321" s="213"/>
      <c r="S321" s="213"/>
    </row>
    <row r="322" spans="1:19" x14ac:dyDescent="0.3">
      <c r="A322" s="213"/>
      <c r="B322" s="213"/>
      <c r="C322" s="213"/>
      <c r="D322" s="213"/>
      <c r="E322" s="213"/>
      <c r="F322" s="213"/>
      <c r="G322" s="213"/>
      <c r="H322" s="213"/>
      <c r="I322" s="213"/>
      <c r="J322" s="213"/>
      <c r="K322" s="213"/>
      <c r="L322" s="213"/>
      <c r="M322" s="213"/>
      <c r="N322" s="213"/>
      <c r="O322" s="213"/>
      <c r="P322" s="213"/>
      <c r="Q322" s="213"/>
      <c r="R322" s="213"/>
      <c r="S322" s="213"/>
    </row>
    <row r="323" spans="1:19" x14ac:dyDescent="0.3">
      <c r="A323" s="213"/>
      <c r="B323" s="213"/>
      <c r="C323" s="213"/>
      <c r="D323" s="213"/>
      <c r="E323" s="213"/>
      <c r="F323" s="213"/>
      <c r="G323" s="213"/>
      <c r="H323" s="213"/>
      <c r="I323" s="213"/>
      <c r="J323" s="213"/>
      <c r="K323" s="213"/>
      <c r="L323" s="213"/>
      <c r="M323" s="213"/>
      <c r="N323" s="213"/>
      <c r="O323" s="213"/>
      <c r="P323" s="213"/>
      <c r="Q323" s="213"/>
      <c r="R323" s="213"/>
      <c r="S323" s="213"/>
    </row>
    <row r="324" spans="1:19" x14ac:dyDescent="0.3">
      <c r="A324" s="213"/>
      <c r="B324" s="213"/>
      <c r="C324" s="213"/>
      <c r="D324" s="213"/>
      <c r="E324" s="213"/>
      <c r="F324" s="213"/>
      <c r="G324" s="213"/>
      <c r="H324" s="213"/>
      <c r="I324" s="213"/>
      <c r="J324" s="213"/>
      <c r="K324" s="213"/>
      <c r="L324" s="213"/>
      <c r="M324" s="213"/>
      <c r="N324" s="213"/>
      <c r="O324" s="213"/>
      <c r="P324" s="213"/>
      <c r="Q324" s="213"/>
      <c r="R324" s="213"/>
      <c r="S324" s="213"/>
    </row>
    <row r="325" spans="1:19" x14ac:dyDescent="0.3">
      <c r="A325" s="213"/>
      <c r="B325" s="213"/>
      <c r="C325" s="213"/>
      <c r="D325" s="213"/>
      <c r="E325" s="213"/>
      <c r="F325" s="213"/>
      <c r="G325" s="213"/>
      <c r="H325" s="213"/>
      <c r="I325" s="213"/>
      <c r="J325" s="213"/>
      <c r="K325" s="213"/>
      <c r="L325" s="213"/>
      <c r="M325" s="213"/>
      <c r="N325" s="213"/>
      <c r="O325" s="213"/>
      <c r="P325" s="213"/>
      <c r="Q325" s="213"/>
      <c r="R325" s="213"/>
      <c r="S325" s="213"/>
    </row>
    <row r="326" spans="1:19" x14ac:dyDescent="0.3">
      <c r="A326" s="213"/>
      <c r="B326" s="213"/>
      <c r="C326" s="213"/>
      <c r="D326" s="213"/>
      <c r="E326" s="213"/>
      <c r="F326" s="213"/>
      <c r="G326" s="213"/>
      <c r="H326" s="213"/>
      <c r="I326" s="213"/>
      <c r="J326" s="213"/>
      <c r="K326" s="213"/>
      <c r="L326" s="213"/>
      <c r="M326" s="213"/>
      <c r="N326" s="213"/>
      <c r="O326" s="213"/>
      <c r="P326" s="213"/>
      <c r="Q326" s="213"/>
      <c r="R326" s="213"/>
      <c r="S326" s="213"/>
    </row>
    <row r="327" spans="1:19" x14ac:dyDescent="0.3">
      <c r="A327" s="213"/>
      <c r="B327" s="213"/>
      <c r="C327" s="213"/>
      <c r="D327" s="213"/>
      <c r="E327" s="213"/>
      <c r="F327" s="213"/>
      <c r="G327" s="213"/>
      <c r="H327" s="213"/>
      <c r="I327" s="213"/>
      <c r="J327" s="213"/>
      <c r="K327" s="213"/>
      <c r="L327" s="213"/>
      <c r="M327" s="213"/>
      <c r="N327" s="213"/>
      <c r="O327" s="213"/>
      <c r="P327" s="213"/>
      <c r="Q327" s="213"/>
      <c r="R327" s="213"/>
      <c r="S327" s="213"/>
    </row>
    <row r="328" spans="1:19" x14ac:dyDescent="0.3">
      <c r="A328" s="213"/>
      <c r="B328" s="213"/>
      <c r="C328" s="213"/>
      <c r="D328" s="213"/>
      <c r="E328" s="213"/>
      <c r="F328" s="213"/>
      <c r="G328" s="213"/>
      <c r="H328" s="213"/>
      <c r="I328" s="213"/>
      <c r="J328" s="213"/>
      <c r="K328" s="213"/>
      <c r="L328" s="213"/>
      <c r="M328" s="213"/>
      <c r="N328" s="213"/>
      <c r="O328" s="213"/>
      <c r="P328" s="213"/>
      <c r="Q328" s="213"/>
      <c r="R328" s="213"/>
      <c r="S328" s="213"/>
    </row>
    <row r="329" spans="1:19" x14ac:dyDescent="0.3">
      <c r="A329" s="213"/>
      <c r="B329" s="213"/>
      <c r="C329" s="213"/>
      <c r="D329" s="213"/>
      <c r="E329" s="213"/>
      <c r="F329" s="213"/>
      <c r="G329" s="213"/>
      <c r="H329" s="213"/>
      <c r="I329" s="213"/>
      <c r="J329" s="213"/>
      <c r="K329" s="213"/>
      <c r="L329" s="213"/>
      <c r="M329" s="213"/>
      <c r="N329" s="213"/>
      <c r="O329" s="213"/>
      <c r="P329" s="213"/>
      <c r="Q329" s="213"/>
      <c r="R329" s="213"/>
      <c r="S329" s="213"/>
    </row>
    <row r="330" spans="1:19" x14ac:dyDescent="0.3">
      <c r="A330" s="213"/>
      <c r="B330" s="213"/>
      <c r="C330" s="213"/>
      <c r="D330" s="213"/>
      <c r="E330" s="213"/>
      <c r="F330" s="213"/>
      <c r="G330" s="213"/>
      <c r="H330" s="213"/>
      <c r="I330" s="213"/>
      <c r="J330" s="213"/>
      <c r="K330" s="213"/>
      <c r="L330" s="213"/>
      <c r="M330" s="213"/>
      <c r="N330" s="213"/>
      <c r="O330" s="213"/>
      <c r="P330" s="213"/>
      <c r="Q330" s="213"/>
      <c r="R330" s="213"/>
      <c r="S330" s="213"/>
    </row>
    <row r="331" spans="1:19" x14ac:dyDescent="0.3">
      <c r="A331" s="213"/>
      <c r="B331" s="213"/>
      <c r="C331" s="213"/>
      <c r="D331" s="213"/>
      <c r="E331" s="213"/>
      <c r="F331" s="213"/>
      <c r="G331" s="213"/>
      <c r="H331" s="213"/>
      <c r="I331" s="213"/>
      <c r="J331" s="213"/>
      <c r="K331" s="213"/>
      <c r="L331" s="213"/>
      <c r="M331" s="213"/>
      <c r="N331" s="213"/>
      <c r="O331" s="213"/>
      <c r="P331" s="213"/>
      <c r="Q331" s="213"/>
      <c r="R331" s="213"/>
      <c r="S331" s="213"/>
    </row>
    <row r="332" spans="1:19" x14ac:dyDescent="0.3">
      <c r="A332" s="213"/>
      <c r="B332" s="213"/>
      <c r="C332" s="213"/>
      <c r="D332" s="213"/>
      <c r="E332" s="213"/>
      <c r="F332" s="213"/>
      <c r="G332" s="213"/>
      <c r="H332" s="213"/>
      <c r="I332" s="213"/>
      <c r="J332" s="213"/>
      <c r="K332" s="213"/>
      <c r="L332" s="213"/>
      <c r="M332" s="213"/>
      <c r="N332" s="213"/>
      <c r="O332" s="213"/>
      <c r="P332" s="213"/>
      <c r="Q332" s="213"/>
      <c r="R332" s="213"/>
      <c r="S332" s="213"/>
    </row>
    <row r="333" spans="1:19" x14ac:dyDescent="0.3">
      <c r="A333" s="213"/>
      <c r="B333" s="213"/>
      <c r="C333" s="213"/>
      <c r="D333" s="213"/>
      <c r="E333" s="213"/>
      <c r="F333" s="213"/>
      <c r="G333" s="213"/>
      <c r="H333" s="213"/>
      <c r="I333" s="213"/>
      <c r="J333" s="213"/>
      <c r="K333" s="213"/>
      <c r="L333" s="213"/>
      <c r="M333" s="213"/>
      <c r="N333" s="213"/>
      <c r="O333" s="213"/>
      <c r="P333" s="213"/>
      <c r="Q333" s="213"/>
      <c r="R333" s="213"/>
      <c r="S333" s="213"/>
    </row>
    <row r="334" spans="1:19" x14ac:dyDescent="0.3">
      <c r="A334" s="213"/>
      <c r="B334" s="213"/>
      <c r="C334" s="213"/>
      <c r="D334" s="213"/>
      <c r="E334" s="213"/>
      <c r="F334" s="213"/>
      <c r="G334" s="213"/>
      <c r="H334" s="213"/>
      <c r="I334" s="213"/>
      <c r="J334" s="213"/>
      <c r="K334" s="213"/>
      <c r="L334" s="213"/>
      <c r="M334" s="213"/>
      <c r="N334" s="213"/>
      <c r="O334" s="213"/>
      <c r="P334" s="213"/>
      <c r="Q334" s="213"/>
      <c r="R334" s="213"/>
      <c r="S334" s="213"/>
    </row>
    <row r="335" spans="1:19" x14ac:dyDescent="0.3">
      <c r="A335" s="213"/>
      <c r="B335" s="213"/>
      <c r="C335" s="213"/>
      <c r="D335" s="213"/>
      <c r="E335" s="213"/>
      <c r="F335" s="213"/>
      <c r="G335" s="213"/>
      <c r="H335" s="213"/>
      <c r="I335" s="213"/>
      <c r="J335" s="213"/>
      <c r="K335" s="213"/>
      <c r="L335" s="213"/>
      <c r="M335" s="213"/>
      <c r="N335" s="213"/>
      <c r="O335" s="213"/>
      <c r="P335" s="213"/>
      <c r="Q335" s="213"/>
      <c r="R335" s="213"/>
      <c r="S335" s="213"/>
    </row>
    <row r="336" spans="1:19" x14ac:dyDescent="0.3">
      <c r="A336" s="213"/>
      <c r="B336" s="213"/>
      <c r="C336" s="213"/>
      <c r="D336" s="213"/>
      <c r="E336" s="213"/>
      <c r="F336" s="213"/>
      <c r="G336" s="213"/>
      <c r="H336" s="213"/>
      <c r="I336" s="213"/>
      <c r="J336" s="213"/>
      <c r="K336" s="213"/>
      <c r="L336" s="213"/>
      <c r="M336" s="213"/>
      <c r="N336" s="213"/>
      <c r="O336" s="213"/>
      <c r="P336" s="213"/>
      <c r="Q336" s="213"/>
      <c r="R336" s="213"/>
      <c r="S336" s="213"/>
    </row>
    <row r="337" spans="1:19" x14ac:dyDescent="0.3">
      <c r="A337" s="213"/>
      <c r="B337" s="213"/>
      <c r="C337" s="213"/>
      <c r="D337" s="213"/>
      <c r="E337" s="213"/>
      <c r="F337" s="213"/>
      <c r="G337" s="213"/>
      <c r="H337" s="213"/>
      <c r="I337" s="213"/>
      <c r="J337" s="213"/>
      <c r="K337" s="213"/>
      <c r="L337" s="213"/>
      <c r="M337" s="213"/>
      <c r="N337" s="213"/>
      <c r="O337" s="213"/>
      <c r="P337" s="213"/>
      <c r="Q337" s="213"/>
      <c r="R337" s="213"/>
      <c r="S337" s="213"/>
    </row>
    <row r="338" spans="1:19" x14ac:dyDescent="0.3">
      <c r="A338" s="213"/>
      <c r="B338" s="213"/>
      <c r="C338" s="213"/>
      <c r="D338" s="213"/>
      <c r="E338" s="213"/>
      <c r="F338" s="213"/>
      <c r="G338" s="213"/>
      <c r="H338" s="213"/>
      <c r="I338" s="213"/>
      <c r="J338" s="213"/>
      <c r="K338" s="213"/>
      <c r="L338" s="213"/>
      <c r="M338" s="213"/>
      <c r="N338" s="213"/>
      <c r="O338" s="213"/>
      <c r="P338" s="213"/>
      <c r="Q338" s="213"/>
      <c r="R338" s="213"/>
      <c r="S338" s="213"/>
    </row>
    <row r="339" spans="1:19" x14ac:dyDescent="0.3">
      <c r="A339" s="213"/>
      <c r="B339" s="213"/>
      <c r="C339" s="213"/>
      <c r="D339" s="213"/>
      <c r="E339" s="213"/>
      <c r="F339" s="213"/>
      <c r="G339" s="213"/>
      <c r="H339" s="213"/>
      <c r="I339" s="213"/>
      <c r="J339" s="213"/>
      <c r="K339" s="213"/>
      <c r="L339" s="213"/>
      <c r="M339" s="213"/>
      <c r="N339" s="213"/>
      <c r="O339" s="213"/>
      <c r="P339" s="213"/>
      <c r="Q339" s="213"/>
      <c r="R339" s="213"/>
      <c r="S339" s="213"/>
    </row>
    <row r="340" spans="1:19" x14ac:dyDescent="0.3">
      <c r="A340" s="213"/>
      <c r="B340" s="213"/>
      <c r="C340" s="213"/>
      <c r="D340" s="213"/>
      <c r="E340" s="213"/>
      <c r="F340" s="213"/>
      <c r="G340" s="213"/>
      <c r="H340" s="213"/>
      <c r="I340" s="213"/>
      <c r="J340" s="213"/>
      <c r="K340" s="213"/>
      <c r="L340" s="213"/>
      <c r="M340" s="213"/>
      <c r="N340" s="213"/>
      <c r="O340" s="213"/>
      <c r="P340" s="213"/>
      <c r="Q340" s="213"/>
      <c r="R340" s="213"/>
      <c r="S340" s="213"/>
    </row>
    <row r="341" spans="1:19" x14ac:dyDescent="0.3">
      <c r="A341" s="213"/>
      <c r="B341" s="213"/>
      <c r="C341" s="213"/>
      <c r="D341" s="213"/>
      <c r="E341" s="213"/>
      <c r="F341" s="213"/>
      <c r="G341" s="213"/>
      <c r="H341" s="213"/>
      <c r="I341" s="213"/>
      <c r="J341" s="213"/>
      <c r="K341" s="213"/>
      <c r="L341" s="213"/>
      <c r="M341" s="213"/>
      <c r="N341" s="213"/>
      <c r="O341" s="213"/>
      <c r="P341" s="213"/>
      <c r="Q341" s="213"/>
      <c r="R341" s="213"/>
      <c r="S341" s="213"/>
    </row>
    <row r="342" spans="1:19" x14ac:dyDescent="0.3">
      <c r="A342" s="213"/>
      <c r="B342" s="213"/>
      <c r="C342" s="213"/>
      <c r="D342" s="213"/>
      <c r="E342" s="213"/>
      <c r="F342" s="213"/>
      <c r="G342" s="213"/>
      <c r="H342" s="213"/>
      <c r="I342" s="213"/>
      <c r="J342" s="213"/>
      <c r="K342" s="213"/>
      <c r="L342" s="213"/>
      <c r="M342" s="213"/>
      <c r="N342" s="213"/>
      <c r="O342" s="213"/>
      <c r="P342" s="213"/>
      <c r="Q342" s="213"/>
      <c r="R342" s="213"/>
      <c r="S342" s="213"/>
    </row>
    <row r="343" spans="1:19" x14ac:dyDescent="0.3">
      <c r="A343" s="213"/>
      <c r="B343" s="213"/>
      <c r="C343" s="213"/>
      <c r="D343" s="213"/>
      <c r="E343" s="213"/>
      <c r="F343" s="213"/>
      <c r="G343" s="213"/>
      <c r="H343" s="213"/>
      <c r="I343" s="213"/>
      <c r="J343" s="213"/>
      <c r="K343" s="213"/>
      <c r="L343" s="213"/>
      <c r="M343" s="213"/>
      <c r="N343" s="213"/>
      <c r="O343" s="213"/>
      <c r="P343" s="213"/>
      <c r="Q343" s="213"/>
      <c r="R343" s="213"/>
      <c r="S343" s="213"/>
    </row>
    <row r="344" spans="1:19" x14ac:dyDescent="0.3">
      <c r="A344" s="213"/>
      <c r="B344" s="213"/>
      <c r="C344" s="213"/>
      <c r="D344" s="213"/>
      <c r="E344" s="213"/>
      <c r="F344" s="213"/>
      <c r="G344" s="213"/>
      <c r="H344" s="213"/>
      <c r="I344" s="213"/>
      <c r="J344" s="213"/>
      <c r="K344" s="213"/>
      <c r="L344" s="213"/>
      <c r="M344" s="213"/>
      <c r="N344" s="213"/>
      <c r="O344" s="213"/>
      <c r="P344" s="213"/>
      <c r="Q344" s="213"/>
      <c r="R344" s="213"/>
      <c r="S344" s="213"/>
    </row>
    <row r="345" spans="1:19" x14ac:dyDescent="0.3">
      <c r="A345" s="213"/>
      <c r="B345" s="213"/>
      <c r="C345" s="213"/>
      <c r="D345" s="213"/>
      <c r="E345" s="213"/>
      <c r="F345" s="213"/>
      <c r="G345" s="213"/>
      <c r="H345" s="213"/>
      <c r="I345" s="213"/>
      <c r="J345" s="213"/>
      <c r="K345" s="213"/>
      <c r="L345" s="213"/>
      <c r="M345" s="213"/>
      <c r="N345" s="213"/>
      <c r="O345" s="213"/>
      <c r="P345" s="213"/>
      <c r="Q345" s="213"/>
      <c r="R345" s="213"/>
      <c r="S345" s="213"/>
    </row>
    <row r="346" spans="1:19" x14ac:dyDescent="0.3">
      <c r="A346" s="213"/>
      <c r="B346" s="213"/>
      <c r="C346" s="213"/>
      <c r="D346" s="213"/>
      <c r="E346" s="213"/>
      <c r="F346" s="213"/>
      <c r="G346" s="213"/>
      <c r="H346" s="213"/>
      <c r="I346" s="213"/>
      <c r="J346" s="213"/>
      <c r="K346" s="213"/>
      <c r="L346" s="213"/>
      <c r="M346" s="213"/>
      <c r="N346" s="213"/>
      <c r="O346" s="213"/>
      <c r="P346" s="213"/>
      <c r="Q346" s="213"/>
      <c r="R346" s="213"/>
      <c r="S346" s="213"/>
    </row>
    <row r="347" spans="1:19" x14ac:dyDescent="0.3">
      <c r="A347" s="213"/>
      <c r="B347" s="213"/>
      <c r="C347" s="213"/>
      <c r="D347" s="213"/>
      <c r="E347" s="213"/>
      <c r="F347" s="213"/>
      <c r="G347" s="213"/>
      <c r="H347" s="213"/>
      <c r="I347" s="213"/>
      <c r="J347" s="213"/>
      <c r="K347" s="213"/>
      <c r="L347" s="213"/>
      <c r="M347" s="213"/>
      <c r="N347" s="213"/>
      <c r="O347" s="213"/>
      <c r="P347" s="213"/>
      <c r="Q347" s="213"/>
      <c r="R347" s="213"/>
      <c r="S347" s="213"/>
    </row>
    <row r="348" spans="1:19" x14ac:dyDescent="0.3">
      <c r="A348" s="213"/>
      <c r="B348" s="213"/>
      <c r="C348" s="213"/>
      <c r="D348" s="213"/>
      <c r="E348" s="213"/>
      <c r="F348" s="213"/>
      <c r="G348" s="213"/>
      <c r="H348" s="213"/>
      <c r="I348" s="213"/>
      <c r="J348" s="213"/>
      <c r="K348" s="213"/>
      <c r="L348" s="213"/>
      <c r="M348" s="213"/>
      <c r="N348" s="213"/>
      <c r="O348" s="213"/>
      <c r="P348" s="213"/>
      <c r="Q348" s="213"/>
      <c r="R348" s="213"/>
      <c r="S348" s="213"/>
    </row>
    <row r="349" spans="1:19" x14ac:dyDescent="0.3">
      <c r="A349" s="213"/>
      <c r="B349" s="213"/>
      <c r="C349" s="213"/>
      <c r="D349" s="213"/>
      <c r="E349" s="213"/>
      <c r="F349" s="213"/>
      <c r="G349" s="213"/>
      <c r="H349" s="213"/>
      <c r="I349" s="213"/>
      <c r="J349" s="213"/>
      <c r="K349" s="213"/>
      <c r="L349" s="213"/>
      <c r="M349" s="213"/>
      <c r="N349" s="213"/>
      <c r="O349" s="213"/>
      <c r="P349" s="213"/>
      <c r="Q349" s="213"/>
      <c r="R349" s="213"/>
      <c r="S349" s="213"/>
    </row>
    <row r="350" spans="1:19" x14ac:dyDescent="0.3">
      <c r="A350" s="213"/>
      <c r="B350" s="213"/>
      <c r="C350" s="213"/>
      <c r="D350" s="213"/>
      <c r="E350" s="213"/>
      <c r="F350" s="213"/>
      <c r="G350" s="213"/>
      <c r="H350" s="213"/>
      <c r="I350" s="213"/>
      <c r="J350" s="213"/>
      <c r="K350" s="213"/>
      <c r="L350" s="213"/>
      <c r="M350" s="213"/>
      <c r="N350" s="213"/>
      <c r="O350" s="213"/>
      <c r="P350" s="213"/>
      <c r="Q350" s="213"/>
      <c r="R350" s="213"/>
      <c r="S350" s="213"/>
    </row>
    <row r="351" spans="1:19" x14ac:dyDescent="0.3">
      <c r="A351" s="213"/>
      <c r="B351" s="213"/>
      <c r="C351" s="213"/>
      <c r="D351" s="213"/>
      <c r="E351" s="213"/>
      <c r="F351" s="213"/>
      <c r="G351" s="213"/>
      <c r="H351" s="213"/>
      <c r="I351" s="213"/>
      <c r="J351" s="213"/>
      <c r="K351" s="213"/>
      <c r="L351" s="213"/>
      <c r="M351" s="213"/>
      <c r="N351" s="213"/>
      <c r="O351" s="213"/>
      <c r="P351" s="213"/>
      <c r="Q351" s="213"/>
      <c r="R351" s="213"/>
      <c r="S351" s="213"/>
    </row>
    <row r="352" spans="1:19" x14ac:dyDescent="0.3">
      <c r="A352" s="213"/>
      <c r="B352" s="213"/>
      <c r="C352" s="213"/>
      <c r="D352" s="213"/>
      <c r="E352" s="213"/>
      <c r="F352" s="213"/>
      <c r="G352" s="213"/>
      <c r="H352" s="213"/>
      <c r="I352" s="213"/>
      <c r="J352" s="213"/>
      <c r="K352" s="213"/>
      <c r="L352" s="213"/>
      <c r="M352" s="213"/>
      <c r="N352" s="213"/>
      <c r="O352" s="213"/>
      <c r="P352" s="213"/>
      <c r="Q352" s="213"/>
      <c r="R352" s="213"/>
      <c r="S352" s="213"/>
    </row>
    <row r="353" spans="1:19" x14ac:dyDescent="0.3">
      <c r="A353" s="213"/>
      <c r="B353" s="213"/>
      <c r="C353" s="213"/>
      <c r="D353" s="213"/>
      <c r="E353" s="213"/>
      <c r="F353" s="213"/>
      <c r="G353" s="213"/>
      <c r="H353" s="213"/>
      <c r="I353" s="213"/>
      <c r="J353" s="213"/>
      <c r="K353" s="213"/>
      <c r="L353" s="213"/>
      <c r="M353" s="213"/>
      <c r="N353" s="213"/>
      <c r="O353" s="213"/>
      <c r="P353" s="213"/>
      <c r="Q353" s="213"/>
      <c r="R353" s="213"/>
      <c r="S353" s="213"/>
    </row>
    <row r="354" spans="1:19" x14ac:dyDescent="0.3">
      <c r="A354" s="217" t="s">
        <v>3793</v>
      </c>
      <c r="B354" s="137">
        <v>0</v>
      </c>
      <c r="C354" s="213"/>
      <c r="D354" s="213"/>
      <c r="E354" s="213"/>
      <c r="F354" s="213"/>
      <c r="G354" s="213"/>
      <c r="H354" s="213"/>
      <c r="I354" s="213"/>
      <c r="J354" s="213"/>
      <c r="K354" s="213"/>
      <c r="L354" s="213"/>
      <c r="M354" s="213"/>
      <c r="N354" s="213"/>
      <c r="O354" s="213"/>
      <c r="P354" s="213"/>
      <c r="Q354" s="213"/>
      <c r="R354" s="213"/>
      <c r="S354" s="213"/>
    </row>
    <row r="355" spans="1:19" x14ac:dyDescent="0.3">
      <c r="A355" s="217" t="s">
        <v>3794</v>
      </c>
      <c r="B355" s="137">
        <v>1.0189999999999999E-2</v>
      </c>
      <c r="C355" s="213"/>
      <c r="D355" s="213"/>
      <c r="E355" s="213"/>
      <c r="F355" s="213"/>
      <c r="G355" s="213"/>
      <c r="H355" s="213"/>
      <c r="I355" s="213"/>
      <c r="J355" s="213"/>
      <c r="K355" s="213"/>
      <c r="L355" s="213"/>
      <c r="M355" s="213"/>
      <c r="N355" s="213"/>
      <c r="O355" s="213"/>
      <c r="P355" s="213"/>
      <c r="Q355" s="213"/>
      <c r="R355" s="213"/>
      <c r="S355" s="213"/>
    </row>
    <row r="356" spans="1:19" x14ac:dyDescent="0.3">
      <c r="A356" s="217" t="s">
        <v>3795</v>
      </c>
      <c r="B356" s="137">
        <v>1.142E-2</v>
      </c>
      <c r="C356" s="213"/>
      <c r="D356" s="213"/>
      <c r="E356" s="213"/>
      <c r="F356" s="213"/>
      <c r="G356" s="213"/>
      <c r="H356" s="213"/>
      <c r="I356" s="213"/>
      <c r="J356" s="213"/>
      <c r="K356" s="213"/>
      <c r="L356" s="213"/>
      <c r="M356" s="213"/>
      <c r="N356" s="213"/>
      <c r="O356" s="213"/>
      <c r="P356" s="213"/>
      <c r="Q356" s="213"/>
      <c r="R356" s="213"/>
      <c r="S356" s="213"/>
    </row>
    <row r="357" spans="1:19" x14ac:dyDescent="0.3">
      <c r="A357" s="213"/>
      <c r="B357" s="213"/>
      <c r="C357" s="213"/>
      <c r="D357" s="213"/>
      <c r="E357" s="213"/>
      <c r="F357" s="213"/>
      <c r="G357" s="213"/>
      <c r="H357" s="213"/>
      <c r="I357" s="213"/>
      <c r="J357" s="213"/>
      <c r="K357" s="213"/>
      <c r="L357" s="213"/>
      <c r="M357" s="213"/>
      <c r="N357" s="213"/>
      <c r="O357" s="213"/>
      <c r="P357" s="213"/>
      <c r="Q357" s="213"/>
      <c r="R357" s="213"/>
      <c r="S357" s="213"/>
    </row>
    <row r="358" spans="1:19" x14ac:dyDescent="0.3">
      <c r="A358" s="213"/>
      <c r="B358" s="213"/>
      <c r="C358" s="213"/>
      <c r="D358" s="213"/>
      <c r="E358" s="213"/>
      <c r="F358" s="213"/>
      <c r="G358" s="213"/>
      <c r="H358" s="213"/>
      <c r="I358" s="213"/>
      <c r="J358" s="213"/>
      <c r="K358" s="213"/>
      <c r="L358" s="213"/>
      <c r="M358" s="213"/>
      <c r="N358" s="213"/>
      <c r="O358" s="213"/>
      <c r="P358" s="213"/>
      <c r="Q358" s="213"/>
      <c r="R358" s="213"/>
      <c r="S358" s="213"/>
    </row>
    <row r="359" spans="1:19" x14ac:dyDescent="0.3">
      <c r="A359" s="213"/>
      <c r="B359" s="213"/>
      <c r="C359" s="213"/>
      <c r="D359" s="213"/>
      <c r="E359" s="213"/>
      <c r="F359" s="213"/>
      <c r="G359" s="213"/>
      <c r="H359" s="213"/>
      <c r="I359" s="213"/>
      <c r="J359" s="213"/>
      <c r="K359" s="213"/>
      <c r="L359" s="213"/>
      <c r="M359" s="213"/>
      <c r="N359" s="213"/>
      <c r="O359" s="213"/>
      <c r="P359" s="213"/>
      <c r="Q359" s="213"/>
      <c r="R359" s="213"/>
      <c r="S359" s="213"/>
    </row>
    <row r="360" spans="1:19" x14ac:dyDescent="0.3">
      <c r="A360" s="213"/>
      <c r="B360" s="213"/>
      <c r="C360" s="213"/>
      <c r="D360" s="213"/>
      <c r="E360" s="213"/>
      <c r="F360" s="213"/>
      <c r="G360" s="213"/>
      <c r="H360" s="213"/>
      <c r="I360" s="213"/>
      <c r="J360" s="213"/>
      <c r="K360" s="213"/>
      <c r="L360" s="213"/>
      <c r="M360" s="213"/>
      <c r="N360" s="213"/>
      <c r="O360" s="213"/>
      <c r="P360" s="213"/>
      <c r="Q360" s="213"/>
      <c r="R360" s="213"/>
      <c r="S360" s="213"/>
    </row>
    <row r="361" spans="1:19" x14ac:dyDescent="0.3">
      <c r="A361" s="213"/>
      <c r="B361" s="213"/>
      <c r="C361" s="213"/>
      <c r="D361" s="213"/>
      <c r="E361" s="213"/>
      <c r="F361" s="213"/>
      <c r="G361" s="213"/>
      <c r="H361" s="213"/>
      <c r="I361" s="213"/>
      <c r="J361" s="213"/>
      <c r="K361" s="213"/>
      <c r="L361" s="213"/>
      <c r="M361" s="213"/>
      <c r="N361" s="213"/>
      <c r="O361" s="213"/>
      <c r="P361" s="213"/>
      <c r="Q361" s="213"/>
      <c r="R361" s="213"/>
      <c r="S361" s="213"/>
    </row>
    <row r="362" spans="1:19" x14ac:dyDescent="0.3">
      <c r="A362" s="213"/>
      <c r="B362" s="213"/>
      <c r="C362" s="213"/>
      <c r="D362" s="213"/>
      <c r="E362" s="213"/>
      <c r="F362" s="213"/>
      <c r="G362" s="213"/>
      <c r="H362" s="213"/>
      <c r="I362" s="213"/>
      <c r="J362" s="213"/>
      <c r="K362" s="213"/>
      <c r="L362" s="213"/>
      <c r="M362" s="213"/>
      <c r="N362" s="213"/>
      <c r="O362" s="213"/>
      <c r="P362" s="213"/>
      <c r="Q362" s="213"/>
      <c r="R362" s="213"/>
      <c r="S362" s="213"/>
    </row>
    <row r="363" spans="1:19" x14ac:dyDescent="0.3">
      <c r="A363" s="213"/>
      <c r="B363" s="213"/>
      <c r="C363" s="213"/>
      <c r="D363" s="213"/>
      <c r="E363" s="213"/>
      <c r="F363" s="213"/>
      <c r="G363" s="213"/>
      <c r="H363" s="213"/>
      <c r="I363" s="213"/>
      <c r="J363" s="213"/>
      <c r="K363" s="213"/>
      <c r="L363" s="213"/>
      <c r="M363" s="213"/>
      <c r="N363" s="213"/>
      <c r="O363" s="213"/>
      <c r="P363" s="213"/>
      <c r="Q363" s="213"/>
      <c r="R363" s="213"/>
      <c r="S363" s="213"/>
    </row>
    <row r="364" spans="1:19" x14ac:dyDescent="0.3">
      <c r="A364" s="213"/>
      <c r="B364" s="213"/>
      <c r="C364" s="213"/>
      <c r="D364" s="213"/>
      <c r="E364" s="213"/>
      <c r="F364" s="213"/>
      <c r="G364" s="213"/>
      <c r="H364" s="213"/>
      <c r="I364" s="213"/>
      <c r="J364" s="213"/>
      <c r="K364" s="213"/>
      <c r="L364" s="213"/>
      <c r="M364" s="213"/>
      <c r="N364" s="213"/>
      <c r="O364" s="213"/>
      <c r="P364" s="213"/>
      <c r="Q364" s="213"/>
      <c r="R364" s="213"/>
      <c r="S364" s="213"/>
    </row>
    <row r="365" spans="1:19" x14ac:dyDescent="0.3">
      <c r="A365" s="213"/>
      <c r="B365" s="213"/>
      <c r="C365" s="213"/>
      <c r="D365" s="213"/>
      <c r="E365" s="213"/>
      <c r="F365" s="213"/>
      <c r="G365" s="213"/>
      <c r="H365" s="213"/>
      <c r="I365" s="213"/>
      <c r="J365" s="213"/>
      <c r="K365" s="213"/>
      <c r="L365" s="213"/>
      <c r="M365" s="213"/>
      <c r="N365" s="213"/>
      <c r="O365" s="213"/>
      <c r="P365" s="213"/>
      <c r="Q365" s="213"/>
      <c r="R365" s="213"/>
      <c r="S365" s="213"/>
    </row>
    <row r="366" spans="1:19" x14ac:dyDescent="0.3">
      <c r="A366" s="213"/>
      <c r="B366" s="213"/>
      <c r="C366" s="213"/>
      <c r="D366" s="213"/>
      <c r="E366" s="213"/>
      <c r="F366" s="213"/>
      <c r="G366" s="213"/>
      <c r="H366" s="213"/>
      <c r="I366" s="213"/>
      <c r="J366" s="213"/>
      <c r="K366" s="213"/>
      <c r="L366" s="213"/>
      <c r="M366" s="213"/>
      <c r="N366" s="213"/>
      <c r="O366" s="213"/>
      <c r="P366" s="213"/>
      <c r="Q366" s="213"/>
      <c r="R366" s="213"/>
      <c r="S366" s="213"/>
    </row>
    <row r="367" spans="1:19" x14ac:dyDescent="0.3">
      <c r="A367" s="213"/>
      <c r="B367" s="213"/>
      <c r="C367" s="213"/>
      <c r="D367" s="213"/>
      <c r="E367" s="213"/>
      <c r="F367" s="213"/>
      <c r="G367" s="213"/>
      <c r="H367" s="213"/>
      <c r="I367" s="213"/>
      <c r="J367" s="213"/>
      <c r="K367" s="213"/>
      <c r="L367" s="213"/>
      <c r="M367" s="213"/>
      <c r="N367" s="213"/>
      <c r="O367" s="213"/>
      <c r="P367" s="213"/>
      <c r="Q367" s="213"/>
      <c r="R367" s="213"/>
      <c r="S367" s="213"/>
    </row>
    <row r="368" spans="1:19" x14ac:dyDescent="0.3">
      <c r="A368" s="213"/>
      <c r="B368" s="213"/>
      <c r="C368" s="213"/>
      <c r="D368" s="213"/>
      <c r="E368" s="213"/>
      <c r="F368" s="213"/>
      <c r="G368" s="213"/>
      <c r="H368" s="213"/>
      <c r="I368" s="213"/>
      <c r="J368" s="213"/>
      <c r="K368" s="213"/>
      <c r="L368" s="213"/>
      <c r="M368" s="213"/>
      <c r="N368" s="213"/>
      <c r="O368" s="213"/>
      <c r="P368" s="213"/>
      <c r="Q368" s="213"/>
      <c r="R368" s="213"/>
      <c r="S368" s="213"/>
    </row>
    <row r="369" spans="1:19" x14ac:dyDescent="0.3">
      <c r="A369" s="213"/>
      <c r="B369" s="213"/>
      <c r="C369" s="213"/>
      <c r="D369" s="213"/>
      <c r="E369" s="213"/>
      <c r="F369" s="213"/>
      <c r="G369" s="213"/>
      <c r="H369" s="213"/>
      <c r="I369" s="213"/>
      <c r="J369" s="213"/>
      <c r="K369" s="213"/>
      <c r="L369" s="213"/>
      <c r="M369" s="213"/>
      <c r="N369" s="213"/>
      <c r="O369" s="213"/>
      <c r="P369" s="213"/>
      <c r="Q369" s="213"/>
      <c r="R369" s="213"/>
      <c r="S369" s="213"/>
    </row>
    <row r="370" spans="1:19" x14ac:dyDescent="0.3">
      <c r="A370" s="213"/>
      <c r="B370" s="213"/>
      <c r="C370" s="213"/>
      <c r="D370" s="213"/>
      <c r="E370" s="213"/>
      <c r="F370" s="213"/>
      <c r="G370" s="213"/>
      <c r="H370" s="213"/>
      <c r="I370" s="213"/>
      <c r="J370" s="213"/>
      <c r="K370" s="213"/>
      <c r="L370" s="213"/>
      <c r="M370" s="213"/>
      <c r="N370" s="213"/>
      <c r="O370" s="213"/>
      <c r="P370" s="213"/>
      <c r="Q370" s="213"/>
      <c r="R370" s="213"/>
      <c r="S370" s="213"/>
    </row>
    <row r="371" spans="1:19" x14ac:dyDescent="0.3">
      <c r="A371" s="213"/>
      <c r="B371" s="213"/>
      <c r="C371" s="213"/>
      <c r="D371" s="213"/>
      <c r="E371" s="213"/>
      <c r="F371" s="213"/>
      <c r="G371" s="213"/>
      <c r="H371" s="213"/>
      <c r="I371" s="213"/>
      <c r="J371" s="213"/>
      <c r="K371" s="213"/>
      <c r="L371" s="213"/>
      <c r="M371" s="213"/>
      <c r="N371" s="213"/>
      <c r="O371" s="213"/>
      <c r="P371" s="213"/>
      <c r="Q371" s="213"/>
      <c r="R371" s="213"/>
      <c r="S371" s="213"/>
    </row>
    <row r="372" spans="1:19" x14ac:dyDescent="0.3">
      <c r="A372" s="213"/>
      <c r="B372" s="213"/>
      <c r="C372" s="213"/>
      <c r="D372" s="213"/>
      <c r="E372" s="213"/>
      <c r="F372" s="213"/>
      <c r="G372" s="213"/>
      <c r="H372" s="213"/>
      <c r="I372" s="213"/>
      <c r="J372" s="213"/>
      <c r="K372" s="213"/>
      <c r="L372" s="213"/>
      <c r="M372" s="213"/>
      <c r="N372" s="213"/>
      <c r="O372" s="213"/>
      <c r="P372" s="213"/>
      <c r="Q372" s="213"/>
      <c r="R372" s="213"/>
      <c r="S372" s="213"/>
    </row>
    <row r="373" spans="1:19" x14ac:dyDescent="0.3">
      <c r="A373" s="213"/>
      <c r="B373" s="213"/>
      <c r="C373" s="213"/>
      <c r="D373" s="213"/>
      <c r="E373" s="213"/>
      <c r="F373" s="213"/>
      <c r="G373" s="213"/>
      <c r="H373" s="213"/>
      <c r="I373" s="213"/>
      <c r="J373" s="213"/>
      <c r="K373" s="213"/>
      <c r="L373" s="213"/>
      <c r="M373" s="213"/>
      <c r="N373" s="213"/>
      <c r="O373" s="213"/>
      <c r="P373" s="213"/>
      <c r="Q373" s="213"/>
      <c r="R373" s="213"/>
      <c r="S373" s="213"/>
    </row>
    <row r="374" spans="1:19" x14ac:dyDescent="0.3">
      <c r="A374" s="213"/>
      <c r="B374" s="213"/>
      <c r="C374" s="213"/>
      <c r="D374" s="213"/>
      <c r="E374" s="213"/>
      <c r="F374" s="213"/>
      <c r="G374" s="213"/>
      <c r="H374" s="213"/>
      <c r="I374" s="213"/>
      <c r="J374" s="213"/>
      <c r="K374" s="213"/>
      <c r="L374" s="213"/>
      <c r="M374" s="213"/>
      <c r="N374" s="213"/>
      <c r="O374" s="213"/>
      <c r="P374" s="213"/>
      <c r="Q374" s="213"/>
      <c r="R374" s="213"/>
      <c r="S374" s="213"/>
    </row>
    <row r="375" spans="1:19" x14ac:dyDescent="0.3">
      <c r="A375" s="213"/>
      <c r="B375" s="213"/>
      <c r="C375" s="213"/>
      <c r="D375" s="213"/>
      <c r="E375" s="213"/>
      <c r="F375" s="213"/>
      <c r="G375" s="213"/>
      <c r="H375" s="213"/>
      <c r="I375" s="213"/>
      <c r="J375" s="213"/>
      <c r="K375" s="213"/>
      <c r="L375" s="213"/>
      <c r="M375" s="213"/>
      <c r="N375" s="213"/>
      <c r="O375" s="213"/>
      <c r="P375" s="213"/>
      <c r="Q375" s="213"/>
      <c r="R375" s="213"/>
      <c r="S375" s="213"/>
    </row>
    <row r="376" spans="1:19" x14ac:dyDescent="0.3">
      <c r="A376" s="213"/>
      <c r="B376" s="213"/>
      <c r="C376" s="213"/>
      <c r="D376" s="213"/>
      <c r="E376" s="213"/>
      <c r="F376" s="213"/>
      <c r="G376" s="213"/>
      <c r="H376" s="213"/>
      <c r="I376" s="213"/>
      <c r="J376" s="213"/>
      <c r="K376" s="213"/>
      <c r="L376" s="213"/>
      <c r="M376" s="213"/>
      <c r="N376" s="213"/>
      <c r="O376" s="213"/>
      <c r="P376" s="213"/>
      <c r="Q376" s="213"/>
      <c r="R376" s="213"/>
      <c r="S376" s="213"/>
    </row>
    <row r="377" spans="1:19" x14ac:dyDescent="0.3">
      <c r="A377" s="213"/>
      <c r="B377" s="213"/>
      <c r="C377" s="213"/>
      <c r="D377" s="213"/>
      <c r="E377" s="213"/>
      <c r="F377" s="213"/>
      <c r="G377" s="213"/>
      <c r="H377" s="213"/>
      <c r="I377" s="213"/>
      <c r="J377" s="213"/>
      <c r="K377" s="213"/>
      <c r="L377" s="213"/>
      <c r="M377" s="213"/>
      <c r="N377" s="213"/>
      <c r="O377" s="213"/>
      <c r="P377" s="213"/>
      <c r="Q377" s="213"/>
      <c r="R377" s="213"/>
      <c r="S377" s="213"/>
    </row>
    <row r="378" spans="1:19" x14ac:dyDescent="0.3">
      <c r="A378" s="213"/>
      <c r="B378" s="213"/>
      <c r="C378" s="213"/>
      <c r="D378" s="213"/>
      <c r="E378" s="213"/>
      <c r="F378" s="213"/>
      <c r="G378" s="213"/>
      <c r="H378" s="213"/>
      <c r="I378" s="213"/>
      <c r="J378" s="213"/>
      <c r="K378" s="213"/>
      <c r="L378" s="213"/>
      <c r="M378" s="213"/>
      <c r="N378" s="213"/>
      <c r="O378" s="213"/>
      <c r="P378" s="213"/>
      <c r="Q378" s="213"/>
      <c r="R378" s="213"/>
      <c r="S378" s="213"/>
    </row>
    <row r="379" spans="1:19" x14ac:dyDescent="0.3">
      <c r="A379" s="213"/>
      <c r="B379" s="213"/>
      <c r="C379" s="213"/>
      <c r="D379" s="213"/>
      <c r="E379" s="213"/>
      <c r="F379" s="213"/>
      <c r="G379" s="213"/>
      <c r="H379" s="213"/>
      <c r="I379" s="213"/>
      <c r="J379" s="213"/>
      <c r="K379" s="213"/>
      <c r="L379" s="213"/>
      <c r="M379" s="213"/>
      <c r="N379" s="213"/>
      <c r="O379" s="213"/>
      <c r="P379" s="213"/>
      <c r="Q379" s="213"/>
      <c r="R379" s="213"/>
      <c r="S379" s="213"/>
    </row>
    <row r="380" spans="1:19" x14ac:dyDescent="0.3">
      <c r="A380" s="213"/>
      <c r="B380" s="213"/>
      <c r="C380" s="213"/>
      <c r="D380" s="213"/>
      <c r="E380" s="213"/>
      <c r="F380" s="213"/>
      <c r="G380" s="213"/>
      <c r="H380" s="213"/>
      <c r="I380" s="213"/>
      <c r="J380" s="213"/>
      <c r="K380" s="213"/>
      <c r="L380" s="213"/>
      <c r="M380" s="213"/>
      <c r="N380" s="213"/>
      <c r="O380" s="213"/>
      <c r="P380" s="213"/>
      <c r="Q380" s="213"/>
      <c r="R380" s="213"/>
      <c r="S380" s="213"/>
    </row>
    <row r="381" spans="1:19" x14ac:dyDescent="0.3">
      <c r="A381" s="213"/>
      <c r="B381" s="213"/>
      <c r="C381" s="213"/>
      <c r="D381" s="213"/>
      <c r="E381" s="213"/>
      <c r="F381" s="213"/>
      <c r="G381" s="213"/>
      <c r="H381" s="213"/>
      <c r="I381" s="213"/>
      <c r="J381" s="213"/>
      <c r="K381" s="213"/>
      <c r="L381" s="213"/>
      <c r="M381" s="213"/>
      <c r="N381" s="213"/>
      <c r="O381" s="213"/>
      <c r="P381" s="213"/>
      <c r="Q381" s="213"/>
      <c r="R381" s="213"/>
      <c r="S381" s="213"/>
    </row>
    <row r="382" spans="1:19" x14ac:dyDescent="0.3">
      <c r="A382" s="213"/>
      <c r="B382" s="213"/>
      <c r="C382" s="213"/>
      <c r="D382" s="213"/>
      <c r="E382" s="213"/>
      <c r="F382" s="213"/>
      <c r="G382" s="213"/>
      <c r="H382" s="213"/>
      <c r="I382" s="213"/>
      <c r="J382" s="213"/>
      <c r="K382" s="213"/>
      <c r="L382" s="213"/>
      <c r="M382" s="213"/>
      <c r="N382" s="213"/>
      <c r="O382" s="213"/>
      <c r="P382" s="213"/>
      <c r="Q382" s="213"/>
      <c r="R382" s="213"/>
      <c r="S382" s="213"/>
    </row>
    <row r="383" spans="1:19" x14ac:dyDescent="0.3">
      <c r="A383" s="213"/>
      <c r="B383" s="213"/>
      <c r="C383" s="213"/>
      <c r="D383" s="213"/>
      <c r="E383" s="213"/>
      <c r="F383" s="213"/>
      <c r="G383" s="213"/>
      <c r="H383" s="213"/>
      <c r="I383" s="213"/>
      <c r="J383" s="213"/>
      <c r="K383" s="213"/>
      <c r="L383" s="213"/>
      <c r="M383" s="213"/>
      <c r="N383" s="213"/>
      <c r="O383" s="213"/>
      <c r="P383" s="213"/>
      <c r="Q383" s="213"/>
      <c r="R383" s="213"/>
      <c r="S383" s="213"/>
    </row>
    <row r="384" spans="1:19" x14ac:dyDescent="0.3">
      <c r="A384" s="213"/>
      <c r="B384" s="213"/>
      <c r="C384" s="213"/>
      <c r="D384" s="213"/>
      <c r="E384" s="213"/>
      <c r="F384" s="213"/>
      <c r="G384" s="213"/>
      <c r="H384" s="213"/>
      <c r="I384" s="213"/>
      <c r="J384" s="213"/>
      <c r="K384" s="213"/>
      <c r="L384" s="213"/>
      <c r="M384" s="213"/>
      <c r="N384" s="213"/>
      <c r="O384" s="213"/>
      <c r="P384" s="213"/>
      <c r="Q384" s="213"/>
      <c r="R384" s="213"/>
      <c r="S384" s="213"/>
    </row>
    <row r="385" spans="1:19" x14ac:dyDescent="0.3">
      <c r="A385" s="213"/>
      <c r="B385" s="213"/>
      <c r="C385" s="213"/>
      <c r="D385" s="213"/>
      <c r="E385" s="213"/>
      <c r="F385" s="213"/>
      <c r="G385" s="213"/>
      <c r="H385" s="213"/>
      <c r="I385" s="213"/>
      <c r="J385" s="213"/>
      <c r="K385" s="213"/>
      <c r="L385" s="213"/>
      <c r="M385" s="213"/>
      <c r="N385" s="213"/>
      <c r="O385" s="213"/>
      <c r="P385" s="213"/>
      <c r="Q385" s="213"/>
      <c r="R385" s="213"/>
      <c r="S385" s="213"/>
    </row>
    <row r="386" spans="1:19" x14ac:dyDescent="0.3">
      <c r="A386" s="213"/>
      <c r="B386" s="213"/>
      <c r="C386" s="213"/>
      <c r="D386" s="213"/>
      <c r="E386" s="213"/>
      <c r="F386" s="213"/>
      <c r="G386" s="213"/>
      <c r="H386" s="213"/>
      <c r="I386" s="213"/>
      <c r="J386" s="213"/>
      <c r="K386" s="213"/>
      <c r="L386" s="213"/>
      <c r="M386" s="213"/>
      <c r="N386" s="213"/>
      <c r="O386" s="213"/>
      <c r="P386" s="213"/>
      <c r="Q386" s="213"/>
      <c r="R386" s="213"/>
      <c r="S386" s="213"/>
    </row>
    <row r="387" spans="1:19" x14ac:dyDescent="0.3">
      <c r="A387" s="213"/>
      <c r="B387" s="213"/>
      <c r="C387" s="213"/>
      <c r="D387" s="213"/>
      <c r="E387" s="213"/>
      <c r="F387" s="213"/>
      <c r="G387" s="213"/>
      <c r="H387" s="213"/>
      <c r="I387" s="213"/>
      <c r="J387" s="213"/>
      <c r="K387" s="213"/>
      <c r="L387" s="213"/>
      <c r="M387" s="213"/>
      <c r="N387" s="213"/>
      <c r="O387" s="213"/>
      <c r="P387" s="213"/>
      <c r="Q387" s="213"/>
      <c r="R387" s="213"/>
      <c r="S387" s="213"/>
    </row>
    <row r="388" spans="1:19" x14ac:dyDescent="0.3">
      <c r="A388" s="213"/>
      <c r="B388" s="213"/>
      <c r="C388" s="213"/>
      <c r="D388" s="213"/>
      <c r="E388" s="213"/>
      <c r="F388" s="213"/>
      <c r="G388" s="213"/>
      <c r="H388" s="213"/>
      <c r="I388" s="213"/>
      <c r="J388" s="213"/>
      <c r="K388" s="213"/>
      <c r="L388" s="213"/>
      <c r="M388" s="213"/>
      <c r="N388" s="213"/>
      <c r="O388" s="213"/>
      <c r="P388" s="213"/>
      <c r="Q388" s="213"/>
      <c r="R388" s="213"/>
      <c r="S388" s="213"/>
    </row>
    <row r="389" spans="1:19" x14ac:dyDescent="0.3">
      <c r="A389" s="213"/>
      <c r="B389" s="213"/>
      <c r="C389" s="213"/>
      <c r="D389" s="213"/>
      <c r="E389" s="213"/>
      <c r="F389" s="213"/>
      <c r="G389" s="213"/>
      <c r="H389" s="213"/>
      <c r="I389" s="213"/>
      <c r="J389" s="213"/>
      <c r="K389" s="213"/>
      <c r="L389" s="213"/>
      <c r="M389" s="213"/>
      <c r="N389" s="213"/>
      <c r="O389" s="213"/>
      <c r="P389" s="213"/>
      <c r="Q389" s="213"/>
      <c r="R389" s="213"/>
      <c r="S389" s="213"/>
    </row>
    <row r="390" spans="1:19" x14ac:dyDescent="0.3">
      <c r="A390" s="213"/>
      <c r="B390" s="213"/>
      <c r="C390" s="213"/>
      <c r="D390" s="213"/>
      <c r="E390" s="213"/>
      <c r="F390" s="213"/>
      <c r="G390" s="213"/>
      <c r="H390" s="213"/>
      <c r="I390" s="213"/>
      <c r="J390" s="213"/>
      <c r="K390" s="213"/>
      <c r="L390" s="213"/>
      <c r="M390" s="213"/>
      <c r="N390" s="213"/>
      <c r="O390" s="213"/>
      <c r="P390" s="213"/>
      <c r="Q390" s="213"/>
      <c r="R390" s="213"/>
      <c r="S390" s="213"/>
    </row>
    <row r="391" spans="1:19" x14ac:dyDescent="0.3">
      <c r="A391" s="213"/>
      <c r="B391" s="213"/>
      <c r="C391" s="213"/>
      <c r="D391" s="213"/>
      <c r="E391" s="213"/>
      <c r="F391" s="213"/>
      <c r="G391" s="213"/>
      <c r="H391" s="213"/>
      <c r="I391" s="213"/>
      <c r="J391" s="213"/>
      <c r="K391" s="213"/>
      <c r="L391" s="213"/>
      <c r="M391" s="213"/>
      <c r="N391" s="213"/>
      <c r="O391" s="213"/>
      <c r="P391" s="213"/>
      <c r="Q391" s="213"/>
      <c r="R391" s="213"/>
      <c r="S391" s="213"/>
    </row>
    <row r="392" spans="1:19" x14ac:dyDescent="0.3">
      <c r="A392" s="213"/>
      <c r="B392" s="213"/>
      <c r="C392" s="213"/>
      <c r="D392" s="213"/>
      <c r="E392" s="213"/>
      <c r="F392" s="213"/>
      <c r="G392" s="213"/>
      <c r="H392" s="213"/>
      <c r="I392" s="213"/>
      <c r="J392" s="213"/>
      <c r="K392" s="213"/>
      <c r="L392" s="213"/>
      <c r="M392" s="213"/>
      <c r="N392" s="213"/>
      <c r="O392" s="213"/>
      <c r="P392" s="213"/>
      <c r="Q392" s="213"/>
      <c r="R392" s="213"/>
      <c r="S392" s="213"/>
    </row>
    <row r="393" spans="1:19" x14ac:dyDescent="0.3">
      <c r="A393" s="213"/>
      <c r="B393" s="213"/>
      <c r="C393" s="213"/>
      <c r="D393" s="213"/>
      <c r="E393" s="213"/>
      <c r="F393" s="213"/>
      <c r="G393" s="213"/>
      <c r="H393" s="213"/>
      <c r="I393" s="213"/>
      <c r="J393" s="213"/>
      <c r="K393" s="213"/>
      <c r="L393" s="213"/>
      <c r="M393" s="213"/>
      <c r="N393" s="213"/>
      <c r="O393" s="213"/>
      <c r="P393" s="213"/>
      <c r="Q393" s="213"/>
      <c r="R393" s="213"/>
      <c r="S393" s="213"/>
    </row>
    <row r="394" spans="1:19" x14ac:dyDescent="0.3">
      <c r="A394" s="213"/>
      <c r="B394" s="213"/>
      <c r="C394" s="213"/>
      <c r="D394" s="213"/>
      <c r="E394" s="213"/>
      <c r="F394" s="213"/>
      <c r="G394" s="213"/>
      <c r="H394" s="213"/>
      <c r="I394" s="213"/>
      <c r="J394" s="213"/>
      <c r="K394" s="213"/>
      <c r="L394" s="213"/>
      <c r="M394" s="213"/>
      <c r="N394" s="213"/>
      <c r="O394" s="213"/>
      <c r="P394" s="213"/>
      <c r="Q394" s="213"/>
      <c r="R394" s="213"/>
      <c r="S394" s="213"/>
    </row>
    <row r="395" spans="1:19" x14ac:dyDescent="0.3">
      <c r="A395" s="213"/>
      <c r="B395" s="213"/>
      <c r="C395" s="213"/>
      <c r="D395" s="213"/>
      <c r="E395" s="213"/>
      <c r="F395" s="213"/>
      <c r="G395" s="213"/>
      <c r="H395" s="213"/>
      <c r="I395" s="213"/>
      <c r="J395" s="213"/>
      <c r="K395" s="213"/>
      <c r="L395" s="213"/>
      <c r="M395" s="213"/>
      <c r="N395" s="213"/>
      <c r="O395" s="213"/>
      <c r="P395" s="213"/>
      <c r="Q395" s="213"/>
      <c r="R395" s="213"/>
      <c r="S395" s="213"/>
    </row>
    <row r="396" spans="1:19" x14ac:dyDescent="0.3">
      <c r="A396" s="213"/>
      <c r="B396" s="213"/>
      <c r="C396" s="213"/>
      <c r="D396" s="213"/>
      <c r="E396" s="213"/>
      <c r="F396" s="213"/>
      <c r="G396" s="213"/>
      <c r="H396" s="213"/>
      <c r="I396" s="213"/>
      <c r="J396" s="213"/>
      <c r="K396" s="213"/>
      <c r="L396" s="213"/>
      <c r="M396" s="213"/>
      <c r="N396" s="213"/>
      <c r="O396" s="213"/>
      <c r="P396" s="213"/>
      <c r="Q396" s="213"/>
      <c r="R396" s="213"/>
      <c r="S396" s="213"/>
    </row>
    <row r="397" spans="1:19" x14ac:dyDescent="0.3">
      <c r="A397" s="213"/>
      <c r="B397" s="213"/>
      <c r="C397" s="213"/>
      <c r="D397" s="213"/>
      <c r="E397" s="213"/>
      <c r="F397" s="213"/>
      <c r="G397" s="213"/>
      <c r="H397" s="213"/>
      <c r="I397" s="213"/>
      <c r="J397" s="213"/>
      <c r="K397" s="213"/>
      <c r="L397" s="213"/>
      <c r="M397" s="213"/>
      <c r="N397" s="213"/>
      <c r="O397" s="213"/>
      <c r="P397" s="213"/>
      <c r="Q397" s="213"/>
      <c r="R397" s="213"/>
      <c r="S397" s="213"/>
    </row>
    <row r="398" spans="1:19" x14ac:dyDescent="0.3">
      <c r="A398" s="213"/>
      <c r="B398" s="213"/>
      <c r="C398" s="213"/>
      <c r="D398" s="213"/>
      <c r="E398" s="213"/>
      <c r="F398" s="213"/>
      <c r="G398" s="213"/>
      <c r="H398" s="213"/>
      <c r="I398" s="213"/>
      <c r="J398" s="213"/>
      <c r="K398" s="213"/>
      <c r="L398" s="213"/>
      <c r="M398" s="213"/>
      <c r="N398" s="213"/>
      <c r="O398" s="213"/>
      <c r="P398" s="213"/>
      <c r="Q398" s="213"/>
      <c r="R398" s="213"/>
      <c r="S398" s="213"/>
    </row>
    <row r="399" spans="1:19" x14ac:dyDescent="0.3">
      <c r="A399" s="213"/>
      <c r="B399" s="213"/>
      <c r="C399" s="213"/>
      <c r="D399" s="213"/>
      <c r="E399" s="213"/>
      <c r="F399" s="213"/>
      <c r="G399" s="213"/>
      <c r="H399" s="213"/>
      <c r="I399" s="213"/>
      <c r="J399" s="213"/>
      <c r="K399" s="213"/>
      <c r="L399" s="213"/>
      <c r="M399" s="213"/>
      <c r="N399" s="213"/>
      <c r="O399" s="213"/>
      <c r="P399" s="213"/>
      <c r="Q399" s="213"/>
      <c r="R399" s="213"/>
      <c r="S399" s="213"/>
    </row>
    <row r="400" spans="1:19" x14ac:dyDescent="0.3">
      <c r="A400" s="213"/>
      <c r="B400" s="213"/>
      <c r="C400" s="213"/>
      <c r="D400" s="213"/>
      <c r="E400" s="213"/>
      <c r="F400" s="213"/>
      <c r="G400" s="213"/>
      <c r="H400" s="213"/>
      <c r="I400" s="213"/>
      <c r="J400" s="213"/>
      <c r="K400" s="213"/>
      <c r="L400" s="213"/>
      <c r="M400" s="213"/>
      <c r="N400" s="213"/>
      <c r="O400" s="213"/>
      <c r="P400" s="213"/>
      <c r="Q400" s="213"/>
      <c r="R400" s="213"/>
      <c r="S400" s="213"/>
    </row>
    <row r="401" spans="1:19" x14ac:dyDescent="0.3">
      <c r="A401" s="213"/>
      <c r="B401" s="213"/>
      <c r="C401" s="213"/>
      <c r="D401" s="213"/>
      <c r="E401" s="213"/>
      <c r="F401" s="213"/>
      <c r="G401" s="213"/>
      <c r="H401" s="213"/>
      <c r="I401" s="213"/>
      <c r="J401" s="213"/>
      <c r="K401" s="213"/>
      <c r="L401" s="213"/>
      <c r="M401" s="213"/>
      <c r="N401" s="213"/>
      <c r="O401" s="213"/>
      <c r="P401" s="213"/>
      <c r="Q401" s="213"/>
      <c r="R401" s="213"/>
      <c r="S401" s="213"/>
    </row>
    <row r="402" spans="1:19" x14ac:dyDescent="0.3">
      <c r="A402" s="213"/>
      <c r="B402" s="213"/>
      <c r="C402" s="213"/>
      <c r="D402" s="213"/>
      <c r="E402" s="213"/>
      <c r="F402" s="213"/>
      <c r="G402" s="213"/>
      <c r="H402" s="213"/>
      <c r="I402" s="213"/>
      <c r="J402" s="213"/>
      <c r="K402" s="213"/>
      <c r="L402" s="213"/>
      <c r="M402" s="213"/>
      <c r="N402" s="213"/>
      <c r="O402" s="213"/>
      <c r="P402" s="213"/>
      <c r="Q402" s="213"/>
      <c r="R402" s="213"/>
      <c r="S402" s="213"/>
    </row>
    <row r="403" spans="1:19" x14ac:dyDescent="0.3">
      <c r="A403" s="213"/>
      <c r="B403" s="213"/>
      <c r="C403" s="213"/>
      <c r="D403" s="213"/>
      <c r="E403" s="213"/>
      <c r="F403" s="213"/>
      <c r="G403" s="213"/>
      <c r="H403" s="213"/>
      <c r="I403" s="213"/>
      <c r="J403" s="213"/>
      <c r="K403" s="213"/>
      <c r="L403" s="213"/>
      <c r="M403" s="213"/>
      <c r="N403" s="213"/>
      <c r="O403" s="213"/>
      <c r="P403" s="213"/>
      <c r="Q403" s="213"/>
      <c r="R403" s="213"/>
      <c r="S403" s="213"/>
    </row>
    <row r="404" spans="1:19" x14ac:dyDescent="0.3">
      <c r="A404" s="213"/>
      <c r="B404" s="213"/>
      <c r="C404" s="213"/>
      <c r="D404" s="213"/>
      <c r="E404" s="213"/>
      <c r="F404" s="213"/>
      <c r="G404" s="213"/>
      <c r="H404" s="213"/>
      <c r="I404" s="213"/>
      <c r="J404" s="213"/>
      <c r="K404" s="213"/>
      <c r="L404" s="213"/>
      <c r="M404" s="213"/>
      <c r="N404" s="213"/>
      <c r="O404" s="213"/>
      <c r="P404" s="213"/>
      <c r="Q404" s="213"/>
      <c r="R404" s="213"/>
      <c r="S404" s="213"/>
    </row>
    <row r="405" spans="1:19" x14ac:dyDescent="0.3">
      <c r="A405" s="213"/>
      <c r="B405" s="213"/>
      <c r="C405" s="213"/>
      <c r="D405" s="213"/>
      <c r="E405" s="213"/>
      <c r="F405" s="213"/>
      <c r="G405" s="213"/>
      <c r="H405" s="213"/>
      <c r="I405" s="213"/>
      <c r="J405" s="213"/>
      <c r="K405" s="213"/>
      <c r="L405" s="213"/>
      <c r="M405" s="213"/>
      <c r="N405" s="213"/>
      <c r="O405" s="213"/>
      <c r="P405" s="213"/>
      <c r="Q405" s="213"/>
      <c r="R405" s="213"/>
      <c r="S405" s="213"/>
    </row>
    <row r="406" spans="1:19" x14ac:dyDescent="0.3">
      <c r="A406" s="213"/>
      <c r="B406" s="213"/>
      <c r="C406" s="213"/>
      <c r="D406" s="213"/>
      <c r="E406" s="213"/>
      <c r="F406" s="213"/>
      <c r="G406" s="213"/>
      <c r="H406" s="213"/>
      <c r="I406" s="213"/>
      <c r="J406" s="213"/>
      <c r="K406" s="213"/>
      <c r="L406" s="213"/>
      <c r="M406" s="213"/>
      <c r="N406" s="213"/>
      <c r="O406" s="213"/>
      <c r="P406" s="213"/>
      <c r="Q406" s="213"/>
      <c r="R406" s="213"/>
      <c r="S406" s="213"/>
    </row>
    <row r="407" spans="1:19" x14ac:dyDescent="0.3">
      <c r="A407" s="213"/>
      <c r="B407" s="213"/>
      <c r="C407" s="213"/>
      <c r="D407" s="213"/>
      <c r="E407" s="213"/>
      <c r="F407" s="213"/>
      <c r="G407" s="213"/>
      <c r="H407" s="213"/>
      <c r="I407" s="213"/>
      <c r="J407" s="213"/>
      <c r="K407" s="213"/>
      <c r="L407" s="213"/>
      <c r="M407" s="213"/>
      <c r="N407" s="213"/>
      <c r="O407" s="213"/>
      <c r="P407" s="213"/>
      <c r="Q407" s="213"/>
      <c r="R407" s="213"/>
      <c r="S407" s="213"/>
    </row>
    <row r="408" spans="1:19" x14ac:dyDescent="0.3">
      <c r="A408" s="213"/>
      <c r="B408" s="213"/>
      <c r="C408" s="213"/>
      <c r="D408" s="213"/>
      <c r="E408" s="213"/>
      <c r="F408" s="213"/>
      <c r="G408" s="213"/>
      <c r="H408" s="213"/>
      <c r="I408" s="213"/>
      <c r="J408" s="213"/>
      <c r="K408" s="213"/>
      <c r="L408" s="213"/>
      <c r="M408" s="213"/>
      <c r="N408" s="213"/>
      <c r="O408" s="213"/>
      <c r="P408" s="213"/>
      <c r="Q408" s="213"/>
      <c r="R408" s="213"/>
      <c r="S408" s="213"/>
    </row>
    <row r="409" spans="1:19" x14ac:dyDescent="0.3">
      <c r="A409" s="213"/>
      <c r="B409" s="213"/>
      <c r="C409" s="213"/>
      <c r="D409" s="213"/>
      <c r="E409" s="213"/>
      <c r="F409" s="213"/>
      <c r="G409" s="213"/>
      <c r="H409" s="213"/>
      <c r="I409" s="213"/>
      <c r="J409" s="213"/>
      <c r="K409" s="213"/>
      <c r="L409" s="213"/>
      <c r="M409" s="213"/>
      <c r="N409" s="213"/>
      <c r="O409" s="213"/>
      <c r="P409" s="213"/>
      <c r="Q409" s="213"/>
      <c r="R409" s="213"/>
      <c r="S409" s="213"/>
    </row>
    <row r="410" spans="1:19" x14ac:dyDescent="0.3">
      <c r="A410" s="213"/>
      <c r="B410" s="213"/>
      <c r="C410" s="213"/>
      <c r="D410" s="213"/>
      <c r="E410" s="213"/>
      <c r="F410" s="213"/>
      <c r="G410" s="213"/>
      <c r="H410" s="213"/>
      <c r="I410" s="213"/>
      <c r="J410" s="213"/>
      <c r="K410" s="213"/>
      <c r="L410" s="213"/>
      <c r="M410" s="213"/>
      <c r="N410" s="213"/>
      <c r="O410" s="213"/>
      <c r="P410" s="213"/>
      <c r="Q410" s="213"/>
      <c r="R410" s="213"/>
      <c r="S410" s="213"/>
    </row>
    <row r="411" spans="1:19" x14ac:dyDescent="0.3">
      <c r="A411" s="213"/>
      <c r="B411" s="213"/>
      <c r="C411" s="213"/>
      <c r="D411" s="213"/>
      <c r="E411" s="213"/>
      <c r="F411" s="213"/>
      <c r="G411" s="213"/>
      <c r="H411" s="213"/>
      <c r="I411" s="213"/>
      <c r="J411" s="213"/>
      <c r="K411" s="213"/>
      <c r="L411" s="213"/>
      <c r="M411" s="213"/>
      <c r="N411" s="213"/>
      <c r="O411" s="213"/>
      <c r="P411" s="213"/>
      <c r="Q411" s="213"/>
      <c r="R411" s="213"/>
      <c r="S411" s="213"/>
    </row>
    <row r="412" spans="1:19" x14ac:dyDescent="0.3">
      <c r="A412" s="213"/>
      <c r="B412" s="213"/>
      <c r="C412" s="213"/>
      <c r="D412" s="213"/>
      <c r="E412" s="213"/>
      <c r="F412" s="213"/>
      <c r="G412" s="213"/>
      <c r="H412" s="213"/>
      <c r="I412" s="213"/>
      <c r="J412" s="213"/>
      <c r="K412" s="213"/>
      <c r="L412" s="213"/>
      <c r="M412" s="213"/>
      <c r="N412" s="213"/>
      <c r="O412" s="213"/>
      <c r="P412" s="213"/>
      <c r="Q412" s="213"/>
      <c r="R412" s="213"/>
      <c r="S412" s="213"/>
    </row>
    <row r="413" spans="1:19" x14ac:dyDescent="0.3">
      <c r="A413" s="213"/>
      <c r="B413" s="213"/>
      <c r="C413" s="213"/>
      <c r="D413" s="213"/>
      <c r="E413" s="213"/>
      <c r="F413" s="213"/>
      <c r="G413" s="213"/>
      <c r="H413" s="213"/>
      <c r="I413" s="213"/>
      <c r="J413" s="213"/>
      <c r="K413" s="213"/>
      <c r="L413" s="213"/>
      <c r="M413" s="213"/>
      <c r="N413" s="213"/>
      <c r="O413" s="213"/>
      <c r="P413" s="213"/>
      <c r="Q413" s="213"/>
      <c r="R413" s="213"/>
      <c r="S413" s="213"/>
    </row>
    <row r="414" spans="1:19" x14ac:dyDescent="0.3">
      <c r="A414" s="213"/>
      <c r="B414" s="213"/>
      <c r="C414" s="213"/>
      <c r="D414" s="213"/>
      <c r="E414" s="213"/>
      <c r="F414" s="213"/>
      <c r="G414" s="213"/>
      <c r="H414" s="213"/>
      <c r="I414" s="213"/>
      <c r="J414" s="213"/>
      <c r="K414" s="213"/>
      <c r="L414" s="213"/>
      <c r="M414" s="213"/>
      <c r="N414" s="213"/>
      <c r="O414" s="213"/>
      <c r="P414" s="213"/>
      <c r="Q414" s="213"/>
      <c r="R414" s="213"/>
      <c r="S414" s="213"/>
    </row>
    <row r="415" spans="1:19" x14ac:dyDescent="0.3">
      <c r="A415" s="213"/>
      <c r="B415" s="213"/>
      <c r="C415" s="213"/>
      <c r="D415" s="213"/>
      <c r="E415" s="213"/>
      <c r="F415" s="213"/>
      <c r="G415" s="213"/>
      <c r="H415" s="213"/>
      <c r="I415" s="213"/>
      <c r="J415" s="213"/>
      <c r="K415" s="213"/>
      <c r="L415" s="213"/>
      <c r="M415" s="213"/>
      <c r="N415" s="213"/>
      <c r="O415" s="213"/>
      <c r="P415" s="213"/>
      <c r="Q415" s="213"/>
      <c r="R415" s="213"/>
      <c r="S415" s="213"/>
    </row>
    <row r="416" spans="1:19" x14ac:dyDescent="0.3">
      <c r="A416" s="213"/>
      <c r="B416" s="213"/>
      <c r="C416" s="213"/>
      <c r="D416" s="213"/>
      <c r="E416" s="213"/>
      <c r="F416" s="213"/>
      <c r="G416" s="213"/>
      <c r="H416" s="213"/>
      <c r="I416" s="213"/>
      <c r="J416" s="213"/>
      <c r="K416" s="213"/>
      <c r="L416" s="213"/>
      <c r="M416" s="213"/>
      <c r="N416" s="213"/>
      <c r="O416" s="213"/>
      <c r="P416" s="213"/>
      <c r="Q416" s="213"/>
      <c r="R416" s="213"/>
      <c r="S416" s="213"/>
    </row>
    <row r="417" spans="1:19" x14ac:dyDescent="0.3">
      <c r="A417" s="213"/>
      <c r="B417" s="213"/>
      <c r="C417" s="213"/>
      <c r="D417" s="213"/>
      <c r="E417" s="213"/>
      <c r="F417" s="213"/>
      <c r="G417" s="213"/>
      <c r="H417" s="213"/>
      <c r="I417" s="213"/>
      <c r="J417" s="213"/>
      <c r="K417" s="213"/>
      <c r="L417" s="213"/>
      <c r="M417" s="213"/>
      <c r="N417" s="213"/>
      <c r="O417" s="213"/>
      <c r="P417" s="213"/>
      <c r="Q417" s="213"/>
      <c r="R417" s="213"/>
      <c r="S417" s="213"/>
    </row>
    <row r="418" spans="1:19" x14ac:dyDescent="0.3">
      <c r="A418" s="213"/>
      <c r="B418" s="213"/>
      <c r="C418" s="213"/>
      <c r="D418" s="213"/>
      <c r="E418" s="213"/>
      <c r="F418" s="213"/>
      <c r="G418" s="213"/>
      <c r="H418" s="213"/>
      <c r="I418" s="213"/>
      <c r="J418" s="213"/>
      <c r="K418" s="213"/>
      <c r="L418" s="213"/>
      <c r="M418" s="213"/>
      <c r="N418" s="213"/>
      <c r="O418" s="213"/>
      <c r="P418" s="213"/>
      <c r="Q418" s="213"/>
      <c r="R418" s="213"/>
      <c r="S418" s="213"/>
    </row>
    <row r="419" spans="1:19" x14ac:dyDescent="0.3">
      <c r="A419" s="213"/>
      <c r="B419" s="213"/>
      <c r="C419" s="213"/>
      <c r="D419" s="213"/>
      <c r="E419" s="213"/>
      <c r="F419" s="213"/>
      <c r="G419" s="213"/>
      <c r="H419" s="213"/>
      <c r="I419" s="213"/>
      <c r="J419" s="213"/>
      <c r="K419" s="213"/>
      <c r="L419" s="213"/>
      <c r="M419" s="213"/>
      <c r="N419" s="213"/>
      <c r="O419" s="213"/>
      <c r="P419" s="213"/>
      <c r="Q419" s="213"/>
      <c r="R419" s="213"/>
      <c r="S419" s="213"/>
    </row>
    <row r="420" spans="1:19" x14ac:dyDescent="0.3">
      <c r="A420" s="213"/>
      <c r="B420" s="213"/>
      <c r="C420" s="213"/>
      <c r="D420" s="213"/>
      <c r="E420" s="213"/>
      <c r="F420" s="213"/>
      <c r="G420" s="213"/>
      <c r="H420" s="213"/>
      <c r="I420" s="213"/>
      <c r="J420" s="213"/>
      <c r="K420" s="213"/>
      <c r="L420" s="213"/>
      <c r="M420" s="213"/>
      <c r="N420" s="213"/>
      <c r="O420" s="213"/>
      <c r="P420" s="213"/>
      <c r="Q420" s="213"/>
      <c r="R420" s="213"/>
      <c r="S420" s="213"/>
    </row>
    <row r="421" spans="1:19" x14ac:dyDescent="0.3">
      <c r="A421" s="213"/>
      <c r="B421" s="213"/>
      <c r="C421" s="213"/>
      <c r="D421" s="213"/>
      <c r="E421" s="213"/>
      <c r="F421" s="213"/>
      <c r="G421" s="213"/>
      <c r="H421" s="213"/>
      <c r="I421" s="213"/>
      <c r="J421" s="213"/>
      <c r="K421" s="213"/>
      <c r="L421" s="213"/>
      <c r="M421" s="213"/>
      <c r="N421" s="213"/>
      <c r="O421" s="213"/>
      <c r="P421" s="213"/>
      <c r="Q421" s="213"/>
      <c r="R421" s="213"/>
      <c r="S421" s="213"/>
    </row>
    <row r="422" spans="1:19" x14ac:dyDescent="0.3">
      <c r="A422" s="213"/>
      <c r="B422" s="213"/>
      <c r="C422" s="213"/>
      <c r="D422" s="213"/>
      <c r="E422" s="213"/>
      <c r="F422" s="213"/>
      <c r="G422" s="213"/>
      <c r="H422" s="213"/>
      <c r="I422" s="213"/>
      <c r="J422" s="213"/>
      <c r="K422" s="213"/>
      <c r="L422" s="213"/>
      <c r="M422" s="213"/>
      <c r="N422" s="213"/>
      <c r="O422" s="213"/>
      <c r="P422" s="213"/>
      <c r="Q422" s="213"/>
      <c r="R422" s="213"/>
      <c r="S422" s="213"/>
    </row>
    <row r="423" spans="1:19" x14ac:dyDescent="0.3">
      <c r="A423" s="213"/>
      <c r="B423" s="213"/>
      <c r="C423" s="213"/>
      <c r="D423" s="213"/>
      <c r="E423" s="213"/>
      <c r="F423" s="213"/>
      <c r="G423" s="213"/>
      <c r="H423" s="213"/>
      <c r="I423" s="213"/>
      <c r="J423" s="213"/>
      <c r="K423" s="213"/>
      <c r="L423" s="213"/>
      <c r="M423" s="213"/>
      <c r="N423" s="213"/>
      <c r="O423" s="213"/>
      <c r="P423" s="213"/>
      <c r="Q423" s="213"/>
      <c r="R423" s="213"/>
      <c r="S423" s="213"/>
    </row>
    <row r="424" spans="1:19" x14ac:dyDescent="0.3">
      <c r="A424" s="213"/>
      <c r="B424" s="213"/>
      <c r="C424" s="213"/>
      <c r="D424" s="213"/>
      <c r="E424" s="213"/>
      <c r="F424" s="213"/>
      <c r="G424" s="213"/>
      <c r="H424" s="213"/>
      <c r="I424" s="213"/>
      <c r="J424" s="213"/>
      <c r="K424" s="213"/>
      <c r="L424" s="213"/>
      <c r="M424" s="213"/>
      <c r="N424" s="213"/>
      <c r="O424" s="213"/>
      <c r="P424" s="213"/>
      <c r="Q424" s="213"/>
      <c r="R424" s="213"/>
      <c r="S424" s="213"/>
    </row>
    <row r="425" spans="1:19" x14ac:dyDescent="0.3">
      <c r="A425" s="213"/>
      <c r="B425" s="213"/>
      <c r="C425" s="213"/>
      <c r="D425" s="213"/>
      <c r="E425" s="213"/>
      <c r="F425" s="213"/>
      <c r="G425" s="213"/>
      <c r="H425" s="213"/>
      <c r="I425" s="213"/>
      <c r="J425" s="213"/>
      <c r="K425" s="213"/>
      <c r="L425" s="213"/>
      <c r="M425" s="213"/>
      <c r="N425" s="213"/>
      <c r="O425" s="213"/>
      <c r="P425" s="213"/>
      <c r="Q425" s="213"/>
      <c r="R425" s="213"/>
      <c r="S425" s="213"/>
    </row>
    <row r="426" spans="1:19" x14ac:dyDescent="0.3">
      <c r="A426" s="213"/>
      <c r="B426" s="213"/>
      <c r="C426" s="213"/>
      <c r="D426" s="213"/>
      <c r="E426" s="213"/>
      <c r="F426" s="213"/>
      <c r="G426" s="213"/>
      <c r="H426" s="213"/>
      <c r="I426" s="213"/>
      <c r="J426" s="213"/>
      <c r="K426" s="213"/>
      <c r="L426" s="213"/>
      <c r="M426" s="213"/>
      <c r="N426" s="213"/>
      <c r="O426" s="213"/>
      <c r="P426" s="213"/>
      <c r="Q426" s="213"/>
      <c r="R426" s="213"/>
      <c r="S426" s="213"/>
    </row>
    <row r="427" spans="1:19" x14ac:dyDescent="0.3">
      <c r="A427" s="213"/>
      <c r="B427" s="213"/>
      <c r="C427" s="213"/>
      <c r="D427" s="213"/>
      <c r="E427" s="213"/>
      <c r="F427" s="213"/>
      <c r="G427" s="213"/>
      <c r="H427" s="213"/>
      <c r="I427" s="213"/>
      <c r="J427" s="213"/>
      <c r="K427" s="213"/>
      <c r="L427" s="213"/>
      <c r="M427" s="213"/>
      <c r="N427" s="213"/>
      <c r="O427" s="213"/>
      <c r="P427" s="213"/>
      <c r="Q427" s="213"/>
      <c r="R427" s="213"/>
      <c r="S427" s="213"/>
    </row>
    <row r="428" spans="1:19" x14ac:dyDescent="0.3">
      <c r="A428" s="213"/>
      <c r="B428" s="213"/>
      <c r="C428" s="213"/>
      <c r="D428" s="213"/>
      <c r="E428" s="213"/>
      <c r="F428" s="213"/>
      <c r="G428" s="213"/>
      <c r="H428" s="213"/>
      <c r="I428" s="213"/>
      <c r="J428" s="213"/>
      <c r="K428" s="213"/>
      <c r="L428" s="213"/>
      <c r="M428" s="213"/>
      <c r="N428" s="213"/>
      <c r="O428" s="213"/>
      <c r="P428" s="213"/>
      <c r="Q428" s="213"/>
      <c r="R428" s="213"/>
      <c r="S428" s="213"/>
    </row>
    <row r="429" spans="1:19" x14ac:dyDescent="0.3">
      <c r="A429" s="213"/>
      <c r="B429" s="213"/>
      <c r="C429" s="213"/>
      <c r="D429" s="213"/>
      <c r="E429" s="213"/>
      <c r="F429" s="213"/>
      <c r="G429" s="213"/>
      <c r="H429" s="213"/>
      <c r="I429" s="213"/>
      <c r="J429" s="213"/>
      <c r="K429" s="213"/>
      <c r="L429" s="213"/>
      <c r="M429" s="213"/>
      <c r="N429" s="213"/>
      <c r="O429" s="213"/>
      <c r="P429" s="213"/>
      <c r="Q429" s="213"/>
      <c r="R429" s="213"/>
      <c r="S429" s="213"/>
    </row>
    <row r="430" spans="1:19" x14ac:dyDescent="0.3">
      <c r="A430" s="486" t="s">
        <v>3764</v>
      </c>
      <c r="B430" s="483"/>
      <c r="C430" s="483"/>
      <c r="D430" s="483"/>
      <c r="E430" s="483"/>
      <c r="F430" s="483"/>
      <c r="G430" s="483"/>
      <c r="H430" s="483"/>
      <c r="I430" s="483"/>
      <c r="J430" s="483"/>
      <c r="K430" s="483"/>
      <c r="L430" s="483"/>
      <c r="M430" s="483"/>
      <c r="N430" s="483"/>
      <c r="O430" s="483"/>
      <c r="P430" s="483"/>
      <c r="Q430" s="483"/>
      <c r="R430" s="483"/>
      <c r="S430" s="483"/>
    </row>
    <row r="431" spans="1:19" x14ac:dyDescent="0.3">
      <c r="A431" s="213"/>
      <c r="B431" s="213"/>
      <c r="C431" s="213"/>
      <c r="D431" s="213"/>
      <c r="E431" s="213"/>
      <c r="F431" s="213"/>
      <c r="G431" s="213"/>
      <c r="H431" s="213"/>
      <c r="I431" s="213"/>
      <c r="J431" s="213"/>
      <c r="K431" s="213"/>
      <c r="L431" s="213"/>
      <c r="M431" s="213"/>
      <c r="N431" s="213"/>
      <c r="O431" s="213"/>
      <c r="P431" s="213"/>
      <c r="Q431" s="213"/>
      <c r="R431" s="213"/>
      <c r="S431" s="213"/>
    </row>
    <row r="432" spans="1:19" x14ac:dyDescent="0.3">
      <c r="A432" s="213"/>
      <c r="B432" s="213"/>
      <c r="C432" s="213"/>
      <c r="D432" s="213"/>
      <c r="E432" s="213"/>
      <c r="F432" s="213"/>
      <c r="G432" s="213"/>
      <c r="H432" s="213"/>
      <c r="I432" s="213"/>
      <c r="J432" s="213"/>
      <c r="K432" s="213"/>
      <c r="L432" s="213"/>
      <c r="M432" s="213"/>
      <c r="N432" s="213"/>
      <c r="O432" s="213"/>
      <c r="P432" s="213"/>
      <c r="Q432" s="213"/>
      <c r="R432" s="213"/>
      <c r="S432" s="213"/>
    </row>
    <row r="433" spans="1:19" x14ac:dyDescent="0.3">
      <c r="A433" s="213"/>
      <c r="B433" s="213"/>
      <c r="C433" s="213"/>
      <c r="D433" s="213"/>
      <c r="E433" s="213"/>
      <c r="F433" s="213"/>
      <c r="G433" s="213"/>
      <c r="H433" s="213"/>
      <c r="I433" s="213"/>
      <c r="J433" s="213"/>
      <c r="K433" s="213"/>
      <c r="L433" s="213"/>
      <c r="M433" s="213"/>
      <c r="N433" s="213"/>
      <c r="O433" s="213"/>
      <c r="P433" s="213"/>
      <c r="Q433" s="213"/>
      <c r="R433" s="213"/>
      <c r="S433" s="213"/>
    </row>
    <row r="434" spans="1:19" x14ac:dyDescent="0.3">
      <c r="A434" s="213"/>
      <c r="B434" s="213"/>
      <c r="C434" s="213"/>
      <c r="D434" s="213"/>
      <c r="E434" s="213"/>
      <c r="F434" s="213"/>
      <c r="G434" s="213"/>
      <c r="H434" s="213"/>
      <c r="I434" s="213"/>
      <c r="J434" s="213"/>
      <c r="K434" s="213"/>
      <c r="L434" s="213"/>
      <c r="M434" s="213"/>
      <c r="N434" s="213"/>
      <c r="O434" s="213"/>
      <c r="P434" s="213"/>
      <c r="Q434" s="213"/>
      <c r="R434" s="213"/>
      <c r="S434" s="213"/>
    </row>
    <row r="435" spans="1:19" x14ac:dyDescent="0.3">
      <c r="A435" s="213"/>
      <c r="B435" s="213"/>
      <c r="C435" s="213"/>
      <c r="D435" s="213"/>
      <c r="E435" s="213"/>
      <c r="F435" s="213"/>
      <c r="G435" s="213"/>
      <c r="H435" s="213"/>
      <c r="I435" s="213"/>
      <c r="J435" s="213"/>
      <c r="K435" s="213"/>
      <c r="L435" s="213"/>
      <c r="M435" s="213"/>
      <c r="N435" s="213"/>
      <c r="O435" s="213"/>
      <c r="P435" s="213"/>
      <c r="Q435" s="213"/>
      <c r="R435" s="213"/>
      <c r="S435" s="213"/>
    </row>
    <row r="436" spans="1:19" x14ac:dyDescent="0.3">
      <c r="A436" s="213"/>
      <c r="B436" s="213"/>
      <c r="C436" s="213"/>
      <c r="D436" s="213"/>
      <c r="E436" s="213"/>
      <c r="F436" s="213"/>
      <c r="G436" s="213"/>
      <c r="H436" s="213"/>
      <c r="I436" s="213"/>
      <c r="J436" s="213"/>
      <c r="K436" s="213"/>
      <c r="L436" s="213"/>
      <c r="M436" s="213"/>
      <c r="N436" s="213"/>
      <c r="O436" s="213"/>
      <c r="P436" s="213"/>
      <c r="Q436" s="213"/>
      <c r="R436" s="213"/>
      <c r="S436" s="213"/>
    </row>
    <row r="437" spans="1:19" x14ac:dyDescent="0.3">
      <c r="A437" s="213"/>
      <c r="B437" s="213"/>
      <c r="C437" s="213"/>
      <c r="D437" s="213"/>
      <c r="E437" s="213"/>
      <c r="F437" s="213"/>
      <c r="G437" s="213"/>
      <c r="H437" s="213"/>
      <c r="I437" s="213"/>
      <c r="J437" s="213"/>
      <c r="K437" s="213"/>
      <c r="L437" s="213"/>
      <c r="M437" s="213"/>
      <c r="N437" s="213"/>
      <c r="O437" s="213"/>
      <c r="P437" s="213"/>
      <c r="Q437" s="213"/>
      <c r="R437" s="213"/>
      <c r="S437" s="213"/>
    </row>
    <row r="438" spans="1:19" x14ac:dyDescent="0.3">
      <c r="A438" s="213"/>
      <c r="B438" s="213"/>
      <c r="C438" s="213"/>
      <c r="D438" s="213"/>
      <c r="E438" s="213"/>
      <c r="F438" s="213"/>
      <c r="G438" s="213"/>
      <c r="H438" s="213"/>
      <c r="I438" s="213"/>
      <c r="J438" s="213"/>
      <c r="K438" s="213"/>
      <c r="L438" s="213"/>
      <c r="M438" s="213"/>
      <c r="N438" s="213"/>
      <c r="O438" s="213"/>
      <c r="P438" s="213"/>
      <c r="Q438" s="213"/>
      <c r="R438" s="213"/>
      <c r="S438" s="213"/>
    </row>
    <row r="439" spans="1:19" x14ac:dyDescent="0.3">
      <c r="A439" s="213"/>
      <c r="B439" s="213"/>
      <c r="C439" s="213"/>
      <c r="D439" s="213"/>
      <c r="E439" s="213"/>
      <c r="F439" s="213"/>
      <c r="G439" s="213"/>
      <c r="H439" s="213"/>
      <c r="I439" s="213"/>
      <c r="J439" s="213"/>
      <c r="K439" s="213"/>
      <c r="L439" s="213"/>
      <c r="M439" s="213"/>
      <c r="N439" s="213"/>
      <c r="O439" s="213"/>
      <c r="P439" s="213"/>
      <c r="Q439" s="213"/>
      <c r="R439" s="213"/>
      <c r="S439" s="213"/>
    </row>
    <row r="440" spans="1:19" x14ac:dyDescent="0.3">
      <c r="A440" s="213"/>
      <c r="B440" s="213"/>
      <c r="C440" s="213"/>
      <c r="D440" s="213"/>
      <c r="E440" s="213"/>
      <c r="F440" s="213"/>
      <c r="G440" s="213"/>
      <c r="H440" s="213"/>
      <c r="I440" s="213"/>
      <c r="J440" s="213"/>
      <c r="K440" s="213"/>
      <c r="L440" s="213"/>
      <c r="M440" s="213"/>
      <c r="N440" s="213"/>
      <c r="O440" s="213"/>
      <c r="P440" s="213"/>
      <c r="Q440" s="213"/>
      <c r="R440" s="213"/>
      <c r="S440" s="213"/>
    </row>
    <row r="441" spans="1:19" x14ac:dyDescent="0.3">
      <c r="A441" s="213"/>
      <c r="B441" s="213"/>
      <c r="C441" s="213"/>
      <c r="D441" s="213"/>
      <c r="E441" s="213"/>
      <c r="F441" s="213"/>
      <c r="G441" s="213"/>
      <c r="H441" s="213"/>
      <c r="I441" s="213"/>
      <c r="J441" s="213"/>
      <c r="K441" s="213"/>
      <c r="L441" s="213"/>
      <c r="M441" s="213"/>
      <c r="N441" s="213"/>
      <c r="O441" s="213"/>
      <c r="P441" s="213"/>
      <c r="Q441" s="213"/>
      <c r="R441" s="213"/>
      <c r="S441" s="213"/>
    </row>
    <row r="442" spans="1:19" x14ac:dyDescent="0.3">
      <c r="A442" s="213"/>
      <c r="B442" s="213"/>
      <c r="C442" s="213"/>
      <c r="D442" s="213"/>
      <c r="E442" s="213"/>
      <c r="F442" s="213"/>
      <c r="G442" s="213"/>
      <c r="H442" s="213"/>
      <c r="I442" s="213"/>
      <c r="J442" s="213"/>
      <c r="K442" s="213"/>
      <c r="L442" s="213"/>
      <c r="M442" s="213"/>
      <c r="N442" s="213"/>
      <c r="O442" s="213"/>
      <c r="P442" s="213"/>
      <c r="Q442" s="213"/>
      <c r="R442" s="213"/>
      <c r="S442" s="213"/>
    </row>
    <row r="443" spans="1:19" x14ac:dyDescent="0.3">
      <c r="A443" s="213"/>
      <c r="B443" s="213"/>
      <c r="C443" s="213"/>
      <c r="D443" s="213"/>
      <c r="E443" s="213"/>
      <c r="F443" s="213"/>
      <c r="G443" s="213"/>
      <c r="H443" s="213"/>
      <c r="I443" s="213"/>
      <c r="J443" s="213"/>
      <c r="K443" s="213"/>
      <c r="L443" s="213"/>
      <c r="M443" s="213"/>
      <c r="N443" s="213"/>
      <c r="O443" s="213"/>
      <c r="P443" s="213"/>
      <c r="Q443" s="213"/>
      <c r="R443" s="213"/>
      <c r="S443" s="213"/>
    </row>
    <row r="444" spans="1:19" x14ac:dyDescent="0.3">
      <c r="A444" s="213"/>
      <c r="B444" s="213"/>
      <c r="C444" s="213"/>
      <c r="D444" s="213"/>
      <c r="E444" s="213"/>
      <c r="F444" s="213"/>
      <c r="G444" s="213"/>
      <c r="H444" s="213"/>
      <c r="I444" s="213"/>
      <c r="J444" s="213"/>
      <c r="K444" s="213"/>
      <c r="L444" s="213"/>
      <c r="M444" s="213"/>
      <c r="N444" s="213"/>
      <c r="O444" s="213"/>
      <c r="P444" s="213"/>
      <c r="Q444" s="213"/>
      <c r="R444" s="213"/>
      <c r="S444" s="213"/>
    </row>
    <row r="445" spans="1:19" x14ac:dyDescent="0.3">
      <c r="A445" s="213"/>
      <c r="B445" s="213"/>
      <c r="C445" s="213"/>
      <c r="D445" s="213"/>
      <c r="E445" s="213"/>
      <c r="F445" s="213"/>
      <c r="G445" s="213"/>
      <c r="H445" s="213"/>
      <c r="I445" s="213"/>
      <c r="J445" s="213"/>
      <c r="K445" s="213"/>
      <c r="L445" s="213"/>
      <c r="M445" s="213"/>
      <c r="N445" s="213"/>
      <c r="O445" s="213"/>
      <c r="P445" s="213"/>
      <c r="Q445" s="213"/>
      <c r="R445" s="213"/>
      <c r="S445" s="213"/>
    </row>
    <row r="446" spans="1:19" x14ac:dyDescent="0.3">
      <c r="A446" s="213"/>
      <c r="B446" s="213"/>
      <c r="C446" s="213"/>
      <c r="D446" s="213"/>
      <c r="E446" s="213"/>
      <c r="F446" s="213"/>
      <c r="G446" s="213"/>
      <c r="H446" s="213"/>
      <c r="I446" s="213"/>
      <c r="J446" s="213"/>
      <c r="K446" s="213"/>
      <c r="L446" s="213"/>
      <c r="M446" s="213"/>
      <c r="N446" s="213"/>
      <c r="O446" s="213"/>
      <c r="P446" s="213"/>
      <c r="Q446" s="213"/>
      <c r="R446" s="213"/>
      <c r="S446" s="213"/>
    </row>
    <row r="447" spans="1:19" x14ac:dyDescent="0.3">
      <c r="A447" s="213"/>
      <c r="B447" s="213"/>
      <c r="C447" s="213"/>
      <c r="D447" s="213"/>
      <c r="E447" s="213"/>
      <c r="F447" s="213"/>
      <c r="G447" s="213"/>
      <c r="H447" s="213"/>
      <c r="I447" s="213"/>
      <c r="J447" s="213"/>
      <c r="K447" s="213"/>
      <c r="L447" s="213"/>
      <c r="M447" s="213"/>
      <c r="N447" s="213"/>
      <c r="O447" s="213"/>
      <c r="P447" s="213"/>
      <c r="Q447" s="213"/>
      <c r="R447" s="213"/>
      <c r="S447" s="213"/>
    </row>
    <row r="448" spans="1:19" x14ac:dyDescent="0.3">
      <c r="A448" s="213"/>
      <c r="B448" s="213"/>
      <c r="C448" s="213"/>
      <c r="D448" s="213"/>
      <c r="E448" s="213"/>
      <c r="F448" s="213"/>
      <c r="G448" s="213"/>
      <c r="H448" s="213"/>
      <c r="I448" s="213"/>
      <c r="J448" s="213"/>
      <c r="K448" s="213"/>
      <c r="L448" s="213"/>
      <c r="M448" s="213"/>
      <c r="N448" s="213"/>
      <c r="O448" s="213"/>
      <c r="P448" s="213"/>
      <c r="Q448" s="213"/>
      <c r="R448" s="213"/>
      <c r="S448" s="213"/>
    </row>
    <row r="449" spans="1:19" x14ac:dyDescent="0.3">
      <c r="A449" s="213"/>
      <c r="B449" s="213"/>
      <c r="C449" s="213"/>
      <c r="D449" s="213"/>
      <c r="E449" s="213"/>
      <c r="F449" s="213"/>
      <c r="G449" s="213"/>
      <c r="H449" s="213"/>
      <c r="I449" s="213"/>
      <c r="J449" s="213"/>
      <c r="K449" s="213"/>
      <c r="L449" s="213"/>
      <c r="M449" s="213"/>
      <c r="N449" s="213"/>
      <c r="O449" s="213"/>
      <c r="P449" s="213"/>
      <c r="Q449" s="213"/>
      <c r="R449" s="213"/>
      <c r="S449" s="213"/>
    </row>
    <row r="450" spans="1:19" x14ac:dyDescent="0.3">
      <c r="A450" s="213"/>
      <c r="B450" s="213"/>
      <c r="C450" s="213"/>
      <c r="D450" s="213"/>
      <c r="E450" s="213"/>
      <c r="F450" s="213"/>
      <c r="G450" s="213"/>
      <c r="H450" s="213"/>
      <c r="I450" s="213"/>
      <c r="J450" s="213"/>
      <c r="K450" s="213"/>
      <c r="L450" s="213"/>
      <c r="M450" s="213"/>
      <c r="N450" s="213"/>
      <c r="O450" s="213"/>
      <c r="P450" s="213"/>
      <c r="Q450" s="213"/>
      <c r="R450" s="213"/>
      <c r="S450" s="213"/>
    </row>
    <row r="451" spans="1:19" x14ac:dyDescent="0.3">
      <c r="A451" s="213"/>
      <c r="B451" s="213"/>
      <c r="C451" s="213"/>
      <c r="D451" s="213"/>
      <c r="E451" s="213"/>
      <c r="F451" s="213"/>
      <c r="G451" s="213"/>
      <c r="H451" s="213"/>
      <c r="I451" s="213"/>
      <c r="J451" s="213"/>
      <c r="K451" s="213"/>
      <c r="L451" s="213"/>
      <c r="M451" s="213"/>
      <c r="N451" s="213"/>
      <c r="O451" s="213"/>
      <c r="P451" s="213"/>
      <c r="Q451" s="213"/>
      <c r="R451" s="213"/>
      <c r="S451" s="213"/>
    </row>
    <row r="452" spans="1:19" x14ac:dyDescent="0.3">
      <c r="A452" s="213"/>
      <c r="B452" s="213"/>
      <c r="C452" s="213"/>
      <c r="D452" s="213"/>
      <c r="E452" s="213"/>
      <c r="F452" s="213"/>
      <c r="G452" s="213"/>
      <c r="H452" s="213"/>
      <c r="I452" s="213"/>
      <c r="J452" s="213"/>
      <c r="K452" s="213"/>
      <c r="L452" s="213"/>
      <c r="M452" s="213"/>
      <c r="N452" s="213"/>
      <c r="O452" s="213"/>
      <c r="P452" s="213"/>
      <c r="Q452" s="213"/>
      <c r="R452" s="213"/>
      <c r="S452" s="213"/>
    </row>
    <row r="453" spans="1:19" x14ac:dyDescent="0.3">
      <c r="A453" s="213"/>
      <c r="B453" s="213"/>
      <c r="C453" s="213"/>
      <c r="D453" s="213"/>
      <c r="E453" s="213"/>
      <c r="F453" s="213"/>
      <c r="G453" s="213"/>
      <c r="H453" s="213"/>
      <c r="I453" s="213"/>
      <c r="J453" s="213"/>
      <c r="K453" s="213"/>
      <c r="L453" s="213"/>
      <c r="M453" s="213"/>
      <c r="N453" s="213"/>
      <c r="O453" s="213"/>
      <c r="P453" s="213"/>
      <c r="Q453" s="213"/>
      <c r="R453" s="213"/>
      <c r="S453" s="213"/>
    </row>
    <row r="454" spans="1:19" x14ac:dyDescent="0.3">
      <c r="A454" s="213"/>
      <c r="B454" s="213"/>
      <c r="C454" s="213"/>
      <c r="D454" s="213"/>
      <c r="E454" s="213"/>
      <c r="F454" s="213"/>
      <c r="G454" s="213"/>
      <c r="H454" s="213"/>
      <c r="I454" s="213"/>
      <c r="J454" s="213"/>
      <c r="K454" s="213"/>
      <c r="L454" s="213"/>
      <c r="M454" s="213"/>
      <c r="N454" s="213"/>
      <c r="O454" s="213"/>
      <c r="P454" s="213"/>
      <c r="Q454" s="213"/>
      <c r="R454" s="213"/>
      <c r="S454" s="213"/>
    </row>
    <row r="455" spans="1:19" x14ac:dyDescent="0.3">
      <c r="A455" s="213"/>
      <c r="B455" s="213"/>
      <c r="C455" s="213"/>
      <c r="D455" s="213"/>
      <c r="E455" s="213"/>
      <c r="F455" s="213"/>
      <c r="G455" s="213"/>
      <c r="H455" s="213"/>
      <c r="I455" s="213"/>
      <c r="J455" s="213"/>
      <c r="K455" s="213"/>
      <c r="L455" s="213"/>
      <c r="M455" s="213"/>
      <c r="N455" s="213"/>
      <c r="O455" s="213"/>
      <c r="P455" s="213"/>
      <c r="Q455" s="213"/>
      <c r="R455" s="213"/>
      <c r="S455" s="213"/>
    </row>
    <row r="456" spans="1:19" x14ac:dyDescent="0.3">
      <c r="A456" s="213"/>
      <c r="B456" s="213"/>
      <c r="C456" s="213"/>
      <c r="D456" s="213"/>
      <c r="E456" s="213"/>
      <c r="F456" s="213"/>
      <c r="G456" s="213"/>
      <c r="H456" s="213"/>
      <c r="I456" s="213"/>
      <c r="J456" s="213"/>
      <c r="K456" s="213"/>
      <c r="L456" s="213"/>
      <c r="M456" s="213"/>
      <c r="N456" s="213"/>
      <c r="O456" s="213"/>
      <c r="P456" s="213"/>
      <c r="Q456" s="213"/>
      <c r="R456" s="213"/>
      <c r="S456" s="213"/>
    </row>
    <row r="457" spans="1:19" x14ac:dyDescent="0.3">
      <c r="A457" s="213"/>
      <c r="B457" s="213"/>
      <c r="C457" s="213"/>
      <c r="D457" s="213"/>
      <c r="E457" s="213"/>
      <c r="F457" s="213"/>
      <c r="G457" s="213"/>
      <c r="H457" s="213"/>
      <c r="I457" s="213"/>
      <c r="J457" s="213"/>
      <c r="K457" s="213"/>
      <c r="L457" s="213"/>
      <c r="M457" s="213"/>
      <c r="N457" s="213"/>
      <c r="O457" s="213"/>
      <c r="P457" s="213"/>
      <c r="Q457" s="213"/>
      <c r="R457" s="213"/>
      <c r="S457" s="213"/>
    </row>
    <row r="458" spans="1:19" x14ac:dyDescent="0.3">
      <c r="A458" s="213"/>
      <c r="B458" s="213"/>
      <c r="C458" s="213"/>
      <c r="D458" s="213"/>
      <c r="E458" s="213"/>
      <c r="F458" s="213"/>
      <c r="G458" s="213"/>
      <c r="H458" s="213"/>
      <c r="I458" s="213"/>
      <c r="J458" s="213"/>
      <c r="K458" s="213"/>
      <c r="L458" s="213"/>
      <c r="M458" s="213"/>
      <c r="N458" s="213"/>
      <c r="O458" s="213"/>
      <c r="P458" s="213"/>
      <c r="Q458" s="213"/>
      <c r="R458" s="213"/>
      <c r="S458" s="213"/>
    </row>
    <row r="459" spans="1:19" x14ac:dyDescent="0.3">
      <c r="A459" s="213"/>
      <c r="B459" s="213"/>
      <c r="C459" s="213"/>
      <c r="D459" s="213"/>
      <c r="E459" s="213"/>
      <c r="F459" s="213"/>
      <c r="G459" s="213"/>
      <c r="H459" s="213"/>
      <c r="I459" s="213"/>
      <c r="J459" s="213"/>
      <c r="K459" s="213"/>
      <c r="L459" s="213"/>
      <c r="M459" s="213"/>
      <c r="N459" s="213"/>
      <c r="O459" s="213"/>
      <c r="P459" s="213"/>
      <c r="Q459" s="213"/>
      <c r="R459" s="213"/>
      <c r="S459" s="213"/>
    </row>
    <row r="460" spans="1:19" x14ac:dyDescent="0.3">
      <c r="A460" s="213"/>
      <c r="B460" s="213"/>
      <c r="C460" s="213"/>
      <c r="D460" s="213"/>
      <c r="E460" s="213"/>
      <c r="F460" s="213"/>
      <c r="G460" s="213"/>
      <c r="H460" s="213"/>
      <c r="I460" s="213"/>
      <c r="J460" s="213"/>
      <c r="K460" s="213"/>
      <c r="L460" s="213"/>
      <c r="M460" s="213"/>
      <c r="N460" s="213"/>
      <c r="O460" s="213"/>
      <c r="P460" s="213"/>
      <c r="Q460" s="213"/>
      <c r="R460" s="213"/>
      <c r="S460" s="213"/>
    </row>
    <row r="461" spans="1:19" x14ac:dyDescent="0.3">
      <c r="A461" s="213"/>
      <c r="B461" s="213"/>
      <c r="C461" s="213"/>
      <c r="D461" s="213"/>
      <c r="E461" s="213"/>
      <c r="F461" s="213"/>
      <c r="G461" s="213"/>
      <c r="H461" s="213"/>
      <c r="I461" s="213"/>
      <c r="J461" s="213"/>
      <c r="K461" s="213"/>
      <c r="L461" s="213"/>
      <c r="M461" s="213"/>
      <c r="N461" s="213"/>
      <c r="O461" s="213"/>
      <c r="P461" s="213"/>
      <c r="Q461" s="213"/>
      <c r="R461" s="213"/>
      <c r="S461" s="213"/>
    </row>
    <row r="462" spans="1:19" x14ac:dyDescent="0.3">
      <c r="A462" s="213"/>
      <c r="B462" s="213"/>
      <c r="C462" s="213"/>
      <c r="D462" s="213"/>
      <c r="E462" s="213"/>
      <c r="F462" s="213"/>
      <c r="G462" s="213"/>
      <c r="H462" s="213"/>
      <c r="I462" s="213"/>
      <c r="J462" s="213"/>
      <c r="K462" s="213"/>
      <c r="L462" s="213"/>
      <c r="M462" s="213"/>
      <c r="N462" s="213"/>
      <c r="O462" s="213"/>
      <c r="P462" s="213"/>
      <c r="Q462" s="213"/>
      <c r="R462" s="213"/>
      <c r="S462" s="213"/>
    </row>
    <row r="463" spans="1:19" x14ac:dyDescent="0.3">
      <c r="A463" s="213"/>
      <c r="B463" s="213"/>
      <c r="C463" s="213"/>
      <c r="D463" s="213"/>
      <c r="E463" s="213"/>
      <c r="F463" s="213"/>
      <c r="G463" s="213"/>
      <c r="H463" s="213"/>
      <c r="I463" s="213"/>
      <c r="J463" s="213"/>
      <c r="K463" s="213"/>
      <c r="L463" s="213"/>
      <c r="M463" s="213"/>
      <c r="N463" s="213"/>
      <c r="O463" s="213"/>
      <c r="P463" s="213"/>
      <c r="Q463" s="213"/>
      <c r="R463" s="213"/>
      <c r="S463" s="213"/>
    </row>
    <row r="464" spans="1:19" x14ac:dyDescent="0.3">
      <c r="A464" s="213"/>
      <c r="B464" s="213"/>
      <c r="C464" s="213"/>
      <c r="D464" s="213"/>
      <c r="E464" s="213"/>
      <c r="F464" s="213"/>
      <c r="G464" s="213"/>
      <c r="H464" s="213"/>
      <c r="I464" s="213"/>
      <c r="J464" s="213"/>
      <c r="K464" s="213"/>
      <c r="L464" s="213"/>
      <c r="M464" s="213"/>
      <c r="N464" s="213"/>
      <c r="O464" s="213"/>
      <c r="P464" s="213"/>
      <c r="Q464" s="213"/>
      <c r="R464" s="213"/>
      <c r="S464" s="213"/>
    </row>
    <row r="465" spans="1:19" x14ac:dyDescent="0.3">
      <c r="A465" s="213"/>
      <c r="B465" s="213"/>
      <c r="C465" s="213"/>
      <c r="D465" s="213"/>
      <c r="E465" s="213"/>
      <c r="F465" s="213"/>
      <c r="G465" s="213"/>
      <c r="H465" s="213"/>
      <c r="I465" s="213"/>
      <c r="J465" s="213"/>
      <c r="K465" s="213"/>
      <c r="L465" s="213"/>
      <c r="M465" s="213"/>
      <c r="N465" s="213"/>
      <c r="O465" s="213"/>
      <c r="P465" s="213"/>
      <c r="Q465" s="213"/>
      <c r="R465" s="213"/>
      <c r="S465" s="213"/>
    </row>
    <row r="466" spans="1:19" x14ac:dyDescent="0.3">
      <c r="A466" s="213"/>
      <c r="B466" s="213"/>
      <c r="C466" s="213"/>
      <c r="D466" s="213"/>
      <c r="E466" s="213"/>
      <c r="F466" s="213"/>
      <c r="G466" s="213"/>
      <c r="H466" s="213"/>
      <c r="I466" s="213"/>
      <c r="J466" s="213"/>
      <c r="K466" s="213"/>
      <c r="L466" s="213"/>
      <c r="M466" s="213"/>
      <c r="N466" s="213"/>
      <c r="O466" s="213"/>
      <c r="P466" s="213"/>
      <c r="Q466" s="213"/>
      <c r="R466" s="213"/>
      <c r="S466" s="213"/>
    </row>
    <row r="467" spans="1:19" x14ac:dyDescent="0.3">
      <c r="A467" s="213"/>
      <c r="B467" s="213"/>
      <c r="C467" s="213"/>
      <c r="D467" s="213"/>
      <c r="E467" s="213"/>
      <c r="F467" s="213"/>
      <c r="G467" s="213"/>
      <c r="H467" s="213"/>
      <c r="I467" s="213"/>
      <c r="J467" s="213"/>
      <c r="K467" s="213"/>
      <c r="L467" s="213"/>
      <c r="M467" s="213"/>
      <c r="N467" s="213"/>
      <c r="O467" s="213"/>
      <c r="P467" s="213"/>
      <c r="Q467" s="213"/>
      <c r="R467" s="213"/>
      <c r="S467" s="213"/>
    </row>
    <row r="468" spans="1:19" x14ac:dyDescent="0.3">
      <c r="A468" s="213"/>
      <c r="B468" s="213"/>
      <c r="C468" s="213"/>
      <c r="D468" s="213"/>
      <c r="E468" s="213"/>
      <c r="F468" s="213"/>
      <c r="G468" s="213"/>
      <c r="H468" s="213"/>
      <c r="I468" s="213"/>
      <c r="J468" s="213"/>
      <c r="K468" s="213"/>
      <c r="L468" s="213"/>
      <c r="M468" s="213"/>
      <c r="N468" s="213"/>
      <c r="O468" s="213"/>
      <c r="P468" s="213"/>
      <c r="Q468" s="213"/>
      <c r="R468" s="213"/>
      <c r="S468" s="213"/>
    </row>
    <row r="469" spans="1:19" x14ac:dyDescent="0.3">
      <c r="A469" s="213"/>
      <c r="B469" s="213"/>
      <c r="C469" s="213"/>
      <c r="D469" s="213"/>
      <c r="E469" s="213"/>
      <c r="F469" s="213"/>
      <c r="G469" s="213"/>
      <c r="H469" s="213"/>
      <c r="I469" s="213"/>
      <c r="J469" s="213"/>
      <c r="K469" s="213"/>
      <c r="L469" s="213"/>
      <c r="M469" s="213"/>
      <c r="N469" s="213"/>
      <c r="O469" s="213"/>
      <c r="P469" s="213"/>
      <c r="Q469" s="213"/>
      <c r="R469" s="213"/>
      <c r="S469" s="213"/>
    </row>
    <row r="470" spans="1:19" x14ac:dyDescent="0.3">
      <c r="A470" s="213"/>
      <c r="B470" s="213"/>
      <c r="C470" s="213"/>
      <c r="D470" s="213"/>
      <c r="E470" s="213"/>
      <c r="F470" s="213"/>
      <c r="G470" s="213"/>
      <c r="H470" s="213"/>
      <c r="I470" s="213"/>
      <c r="J470" s="213"/>
      <c r="K470" s="213"/>
      <c r="L470" s="213"/>
      <c r="M470" s="213"/>
      <c r="N470" s="213"/>
      <c r="O470" s="213"/>
      <c r="P470" s="213"/>
      <c r="Q470" s="213"/>
      <c r="R470" s="213"/>
      <c r="S470" s="213"/>
    </row>
  </sheetData>
  <mergeCells count="35">
    <mergeCell ref="A430:S430"/>
    <mergeCell ref="H61:H62"/>
    <mergeCell ref="I61:I62"/>
    <mergeCell ref="J61:J62"/>
    <mergeCell ref="K61:K62"/>
    <mergeCell ref="L61:L62"/>
    <mergeCell ref="M61:S61"/>
    <mergeCell ref="A57:S57"/>
    <mergeCell ref="A58:S58"/>
    <mergeCell ref="A60:S60"/>
    <mergeCell ref="A61:A62"/>
    <mergeCell ref="B61:B62"/>
    <mergeCell ref="C61:C62"/>
    <mergeCell ref="D61:D62"/>
    <mergeCell ref="E61:E62"/>
    <mergeCell ref="F61:F62"/>
    <mergeCell ref="G61:G62"/>
    <mergeCell ref="A56:S56"/>
    <mergeCell ref="A30:I30"/>
    <mergeCell ref="A31:A32"/>
    <mergeCell ref="B31:B32"/>
    <mergeCell ref="C31:C32"/>
    <mergeCell ref="D31:I31"/>
    <mergeCell ref="A40:S40"/>
    <mergeCell ref="A42:S42"/>
    <mergeCell ref="A43:S43"/>
    <mergeCell ref="A44:S44"/>
    <mergeCell ref="A46:C46"/>
    <mergeCell ref="A54:S54"/>
    <mergeCell ref="A20:H20"/>
    <mergeCell ref="A1:S1"/>
    <mergeCell ref="A3:S3"/>
    <mergeCell ref="A4:S4"/>
    <mergeCell ref="A5:S5"/>
    <mergeCell ref="A10:F10"/>
  </mergeCell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9EF7F9-6CC5-41F5-9079-34B2D9421BD0}">
  <dimension ref="A1:O107"/>
  <sheetViews>
    <sheetView zoomScaleNormal="100" workbookViewId="0">
      <selection activeCell="F27" sqref="F27"/>
    </sheetView>
  </sheetViews>
  <sheetFormatPr defaultRowHeight="14.4" x14ac:dyDescent="0.3"/>
  <cols>
    <col min="1" max="1" width="27" bestFit="1" customWidth="1"/>
    <col min="4" max="4" width="10.5546875" bestFit="1" customWidth="1"/>
    <col min="7" max="7" width="16.33203125" customWidth="1"/>
    <col min="8" max="8" width="30" customWidth="1"/>
    <col min="11" max="11" width="10.5546875" bestFit="1" customWidth="1"/>
  </cols>
  <sheetData>
    <row r="1" spans="1:15" x14ac:dyDescent="0.3">
      <c r="A1" t="s">
        <v>3767</v>
      </c>
      <c r="G1" s="1"/>
      <c r="H1" s="1" t="s">
        <v>3768</v>
      </c>
    </row>
    <row r="2" spans="1:15" x14ac:dyDescent="0.3">
      <c r="A2" s="485" t="s">
        <v>3763</v>
      </c>
      <c r="B2" s="483"/>
      <c r="C2" s="483"/>
      <c r="D2" s="483"/>
      <c r="E2" s="483"/>
      <c r="F2" s="483"/>
      <c r="H2" s="485" t="s">
        <v>3763</v>
      </c>
      <c r="I2" s="483"/>
      <c r="J2" s="483"/>
      <c r="K2" s="483"/>
      <c r="L2" s="483"/>
      <c r="M2" s="483"/>
    </row>
    <row r="3" spans="1:15" x14ac:dyDescent="0.3">
      <c r="A3" s="100"/>
      <c r="B3" s="100"/>
      <c r="C3" s="100"/>
      <c r="D3" s="100"/>
      <c r="E3" s="100"/>
      <c r="F3" s="100"/>
      <c r="H3" s="100"/>
      <c r="I3" s="100"/>
      <c r="J3" s="100"/>
      <c r="K3" s="100"/>
      <c r="L3" s="100"/>
      <c r="M3" s="100"/>
    </row>
    <row r="4" spans="1:15" x14ac:dyDescent="0.3">
      <c r="A4" s="486" t="s">
        <v>3764</v>
      </c>
      <c r="B4" s="483"/>
      <c r="C4" s="483"/>
      <c r="D4" s="483"/>
      <c r="E4" s="483"/>
      <c r="F4" s="483"/>
      <c r="H4" s="486" t="s">
        <v>3764</v>
      </c>
      <c r="I4" s="483"/>
      <c r="J4" s="483"/>
      <c r="K4" s="483"/>
      <c r="L4" s="483"/>
      <c r="M4" s="483"/>
    </row>
    <row r="5" spans="1:15" x14ac:dyDescent="0.3">
      <c r="A5" s="486" t="s">
        <v>3765</v>
      </c>
      <c r="B5" s="483"/>
      <c r="C5" s="483"/>
      <c r="D5" s="483"/>
      <c r="E5" s="483"/>
      <c r="F5" s="483"/>
      <c r="H5" s="486" t="s">
        <v>3765</v>
      </c>
      <c r="I5" s="483"/>
      <c r="J5" s="483"/>
      <c r="K5" s="483"/>
      <c r="L5" s="483"/>
      <c r="M5" s="483"/>
    </row>
    <row r="6" spans="1:15" x14ac:dyDescent="0.3">
      <c r="A6" s="486" t="s">
        <v>3766</v>
      </c>
      <c r="B6" s="483"/>
      <c r="C6" s="483"/>
      <c r="D6" s="483"/>
      <c r="E6" s="483"/>
      <c r="F6" s="483"/>
      <c r="H6" s="486" t="s">
        <v>3766</v>
      </c>
      <c r="I6" s="483"/>
      <c r="J6" s="483"/>
      <c r="K6" s="483"/>
      <c r="L6" s="483"/>
      <c r="M6" s="483"/>
    </row>
    <row r="7" spans="1:15" x14ac:dyDescent="0.3">
      <c r="A7" s="100"/>
      <c r="B7" s="100"/>
      <c r="C7" s="100"/>
      <c r="D7" s="100"/>
      <c r="E7" s="100"/>
      <c r="F7" s="100"/>
      <c r="H7" s="100"/>
      <c r="I7" s="100"/>
      <c r="J7" s="100"/>
      <c r="K7" s="208" t="s">
        <v>4056</v>
      </c>
      <c r="L7" s="100"/>
      <c r="M7" s="100"/>
    </row>
    <row r="8" spans="1:15" x14ac:dyDescent="0.3">
      <c r="A8" s="103" t="s">
        <v>3708</v>
      </c>
      <c r="B8" s="105">
        <v>140</v>
      </c>
      <c r="C8" s="100"/>
      <c r="D8" s="100"/>
      <c r="E8" s="100"/>
      <c r="F8" s="100"/>
      <c r="H8" s="103" t="s">
        <v>3708</v>
      </c>
      <c r="I8" s="105">
        <v>140</v>
      </c>
      <c r="J8" s="100"/>
      <c r="K8" s="100"/>
      <c r="L8" s="100"/>
      <c r="M8" s="100"/>
    </row>
    <row r="9" spans="1:15" x14ac:dyDescent="0.3">
      <c r="A9" s="103" t="s">
        <v>3709</v>
      </c>
      <c r="B9" s="105">
        <v>140</v>
      </c>
      <c r="C9" s="100"/>
      <c r="D9" s="100"/>
      <c r="E9" s="100"/>
      <c r="F9" s="100"/>
      <c r="H9" s="103" t="s">
        <v>3709</v>
      </c>
      <c r="I9" s="105">
        <v>140</v>
      </c>
      <c r="J9" s="100"/>
      <c r="K9" s="100"/>
      <c r="L9" s="100"/>
      <c r="M9" s="100"/>
    </row>
    <row r="10" spans="1:15" x14ac:dyDescent="0.3">
      <c r="A10" s="100"/>
      <c r="B10" s="100"/>
      <c r="C10" s="100"/>
      <c r="D10" s="100"/>
      <c r="E10" s="100"/>
      <c r="F10" s="100"/>
      <c r="H10" s="100"/>
      <c r="I10" s="100"/>
      <c r="J10" s="100"/>
      <c r="K10" s="100"/>
      <c r="L10" s="100"/>
      <c r="M10" s="100"/>
    </row>
    <row r="11" spans="1:15" x14ac:dyDescent="0.3">
      <c r="A11" s="475" t="s">
        <v>3711</v>
      </c>
      <c r="B11" s="475"/>
      <c r="C11" s="475"/>
      <c r="D11" s="475"/>
      <c r="E11" s="475"/>
      <c r="F11" s="475"/>
      <c r="H11" s="475" t="s">
        <v>3711</v>
      </c>
      <c r="I11" s="475"/>
      <c r="J11" s="475"/>
      <c r="K11" s="475"/>
      <c r="L11" s="475"/>
      <c r="M11" s="475"/>
    </row>
    <row r="12" spans="1:15" ht="25.8" x14ac:dyDescent="0.3">
      <c r="A12" s="103" t="s">
        <v>3718</v>
      </c>
      <c r="B12" s="104" t="s">
        <v>3712</v>
      </c>
      <c r="C12" s="130" t="s">
        <v>3719</v>
      </c>
      <c r="D12" s="130" t="s">
        <v>3720</v>
      </c>
      <c r="E12" s="104" t="s">
        <v>3721</v>
      </c>
      <c r="F12" s="104" t="s">
        <v>3722</v>
      </c>
      <c r="H12" s="103" t="s">
        <v>3718</v>
      </c>
      <c r="I12" s="104" t="s">
        <v>3712</v>
      </c>
      <c r="J12" s="130" t="s">
        <v>3719</v>
      </c>
      <c r="K12" s="130" t="s">
        <v>3720</v>
      </c>
      <c r="L12" s="104" t="s">
        <v>3721</v>
      </c>
      <c r="M12" s="104" t="s">
        <v>3722</v>
      </c>
    </row>
    <row r="13" spans="1:15" x14ac:dyDescent="0.3">
      <c r="A13" s="103" t="s">
        <v>3723</v>
      </c>
      <c r="B13" s="136">
        <v>6</v>
      </c>
      <c r="C13" s="132">
        <v>3.8710000000000001E-2</v>
      </c>
      <c r="D13" s="132">
        <v>6.45E-3</v>
      </c>
      <c r="E13" s="133">
        <v>87.45</v>
      </c>
      <c r="F13" s="134" t="s">
        <v>1193</v>
      </c>
      <c r="H13" s="103" t="s">
        <v>3723</v>
      </c>
      <c r="I13" s="136">
        <v>5</v>
      </c>
      <c r="J13" s="132">
        <v>3.8629999999999998E-2</v>
      </c>
      <c r="K13" s="132">
        <v>7.7299999999999999E-3</v>
      </c>
      <c r="L13" s="133">
        <v>104.63</v>
      </c>
      <c r="M13" s="140" t="s">
        <v>1193</v>
      </c>
      <c r="O13" s="213" t="s">
        <v>4214</v>
      </c>
    </row>
    <row r="14" spans="1:15" x14ac:dyDescent="0.3">
      <c r="A14" s="103" t="s">
        <v>3724</v>
      </c>
      <c r="B14" s="136">
        <v>133</v>
      </c>
      <c r="C14" s="132">
        <v>9.8099999999999993E-3</v>
      </c>
      <c r="D14" s="135">
        <v>7.3780000000000002E-5</v>
      </c>
      <c r="E14" s="137" t="s">
        <v>1281</v>
      </c>
      <c r="F14" s="137" t="s">
        <v>1281</v>
      </c>
      <c r="H14" s="103" t="s">
        <v>3724</v>
      </c>
      <c r="I14" s="136">
        <v>134</v>
      </c>
      <c r="J14" s="132">
        <v>9.8899999999999995E-3</v>
      </c>
      <c r="K14" s="135">
        <v>7.3839999999999998E-5</v>
      </c>
      <c r="L14" s="137" t="s">
        <v>1281</v>
      </c>
      <c r="M14" s="137" t="s">
        <v>1281</v>
      </c>
    </row>
    <row r="15" spans="1:15" x14ac:dyDescent="0.3">
      <c r="A15" s="103" t="s">
        <v>3725</v>
      </c>
      <c r="B15" s="136">
        <v>139</v>
      </c>
      <c r="C15" s="132">
        <v>4.8520000000000001E-2</v>
      </c>
      <c r="D15" s="137" t="s">
        <v>1281</v>
      </c>
      <c r="E15" s="137" t="s">
        <v>1281</v>
      </c>
      <c r="F15" s="137" t="s">
        <v>1281</v>
      </c>
      <c r="H15" s="103" t="s">
        <v>3725</v>
      </c>
      <c r="I15" s="136">
        <v>139</v>
      </c>
      <c r="J15" s="132">
        <v>4.8520000000000001E-2</v>
      </c>
      <c r="K15" s="137" t="s">
        <v>1281</v>
      </c>
      <c r="L15" s="137" t="s">
        <v>1281</v>
      </c>
      <c r="M15" s="137" t="s">
        <v>1281</v>
      </c>
    </row>
    <row r="16" spans="1:15" x14ac:dyDescent="0.3">
      <c r="A16" s="100"/>
      <c r="B16" s="100"/>
      <c r="C16" s="100"/>
      <c r="D16" s="100"/>
      <c r="E16" s="100"/>
      <c r="F16" s="100"/>
      <c r="H16" s="100"/>
      <c r="I16" s="100"/>
      <c r="J16" s="100"/>
      <c r="K16" s="100"/>
      <c r="L16" s="100"/>
      <c r="M16" s="100"/>
    </row>
    <row r="17" spans="1:13" x14ac:dyDescent="0.3">
      <c r="A17" s="103" t="s">
        <v>3726</v>
      </c>
      <c r="B17" s="137">
        <v>8.5900000000000004E-3</v>
      </c>
      <c r="C17" s="103" t="s">
        <v>3727</v>
      </c>
      <c r="D17" s="139">
        <v>0.79779999999999995</v>
      </c>
      <c r="E17" s="100"/>
      <c r="F17" s="100"/>
      <c r="H17" s="103" t="s">
        <v>3726</v>
      </c>
      <c r="I17" s="137">
        <v>8.5900000000000004E-3</v>
      </c>
      <c r="J17" s="103" t="s">
        <v>3727</v>
      </c>
      <c r="K17" s="137">
        <v>0.79610000000000003</v>
      </c>
      <c r="L17" s="100"/>
      <c r="M17" s="100" t="s">
        <v>3769</v>
      </c>
    </row>
    <row r="18" spans="1:13" x14ac:dyDescent="0.3">
      <c r="A18" s="103" t="s">
        <v>3728</v>
      </c>
      <c r="B18" s="137">
        <v>3.3320000000000002E-2</v>
      </c>
      <c r="C18" s="103" t="s">
        <v>3729</v>
      </c>
      <c r="D18" s="137">
        <v>0.78869999999999996</v>
      </c>
      <c r="E18" s="100"/>
      <c r="F18" s="100"/>
      <c r="H18" s="103" t="s">
        <v>3728</v>
      </c>
      <c r="I18" s="137">
        <v>3.3320000000000002E-2</v>
      </c>
      <c r="J18" s="103" t="s">
        <v>3729</v>
      </c>
      <c r="K18" s="137">
        <v>0.78849999999999998</v>
      </c>
      <c r="L18" s="100"/>
      <c r="M18" s="100" t="s">
        <v>3769</v>
      </c>
    </row>
    <row r="19" spans="1:13" x14ac:dyDescent="0.3">
      <c r="A19" s="103" t="s">
        <v>3730</v>
      </c>
      <c r="B19" s="137">
        <v>25.78078</v>
      </c>
      <c r="C19" s="103" t="s">
        <v>1281</v>
      </c>
      <c r="D19" s="137" t="s">
        <v>1281</v>
      </c>
      <c r="E19" s="100"/>
      <c r="F19" s="100"/>
      <c r="H19" s="103" t="s">
        <v>3730</v>
      </c>
      <c r="I19" s="137">
        <v>25.791049999999998</v>
      </c>
      <c r="J19" s="103" t="s">
        <v>1281</v>
      </c>
      <c r="K19" s="137" t="s">
        <v>1281</v>
      </c>
      <c r="L19" s="100"/>
      <c r="M19" s="100"/>
    </row>
    <row r="20" spans="1:13" x14ac:dyDescent="0.3">
      <c r="A20" s="100"/>
      <c r="B20" s="100"/>
      <c r="C20" s="100"/>
      <c r="D20" s="100"/>
      <c r="E20" s="100"/>
      <c r="F20" s="100"/>
      <c r="H20" s="100"/>
      <c r="I20" s="100"/>
      <c r="J20" s="100"/>
      <c r="K20" s="100"/>
      <c r="L20" s="100"/>
      <c r="M20" s="100"/>
    </row>
    <row r="21" spans="1:13" x14ac:dyDescent="0.3">
      <c r="A21" s="475" t="s">
        <v>3710</v>
      </c>
      <c r="B21" s="475"/>
      <c r="C21" s="475"/>
      <c r="D21" s="475"/>
      <c r="E21" s="475"/>
      <c r="F21" s="475"/>
      <c r="H21" s="475" t="s">
        <v>3710</v>
      </c>
      <c r="I21" s="475"/>
      <c r="J21" s="475"/>
      <c r="K21" s="475"/>
      <c r="L21" s="475"/>
      <c r="M21" s="475"/>
    </row>
    <row r="22" spans="1:13" ht="38.4" x14ac:dyDescent="0.3">
      <c r="A22" s="103" t="s">
        <v>976</v>
      </c>
      <c r="B22" s="104" t="s">
        <v>3712</v>
      </c>
      <c r="C22" s="130" t="s">
        <v>3713</v>
      </c>
      <c r="D22" s="130" t="s">
        <v>3714</v>
      </c>
      <c r="E22" s="104" t="s">
        <v>3715</v>
      </c>
      <c r="F22" s="104" t="s">
        <v>3716</v>
      </c>
      <c r="H22" s="103" t="s">
        <v>976</v>
      </c>
      <c r="I22" s="104" t="s">
        <v>3712</v>
      </c>
      <c r="J22" s="130" t="s">
        <v>3713</v>
      </c>
      <c r="K22" s="130" t="s">
        <v>3714</v>
      </c>
      <c r="L22" s="104" t="s">
        <v>3715</v>
      </c>
      <c r="M22" s="104" t="s">
        <v>3716</v>
      </c>
    </row>
    <row r="23" spans="1:13" x14ac:dyDescent="0.3">
      <c r="A23" s="103" t="s">
        <v>596</v>
      </c>
      <c r="B23" s="131">
        <v>1</v>
      </c>
      <c r="C23" s="132">
        <v>1.3990000000000001E-2</v>
      </c>
      <c r="D23" s="132">
        <v>8.8999999999999999E-3</v>
      </c>
      <c r="E23" s="133">
        <v>1.57</v>
      </c>
      <c r="F23" s="134">
        <v>0.1182</v>
      </c>
      <c r="H23" s="103" t="s">
        <v>596</v>
      </c>
      <c r="I23" s="131">
        <v>1</v>
      </c>
      <c r="J23" s="132">
        <v>1.3950000000000001E-2</v>
      </c>
      <c r="K23" s="132">
        <v>8.8999999999999999E-3</v>
      </c>
      <c r="L23" s="133">
        <v>1.57</v>
      </c>
      <c r="M23" s="134">
        <v>0.1192</v>
      </c>
    </row>
    <row r="24" spans="1:13" x14ac:dyDescent="0.3">
      <c r="A24" s="103" t="s">
        <v>168</v>
      </c>
      <c r="B24" s="131">
        <v>1</v>
      </c>
      <c r="C24" s="132">
        <v>-0.12595000000000001</v>
      </c>
      <c r="D24" s="132">
        <v>2.3550000000000001E-2</v>
      </c>
      <c r="E24" s="133">
        <v>-5.35</v>
      </c>
      <c r="F24" s="134" t="s">
        <v>1193</v>
      </c>
      <c r="H24" s="103" t="s">
        <v>168</v>
      </c>
      <c r="I24" s="131">
        <v>1</v>
      </c>
      <c r="J24" s="132">
        <v>-0.12781000000000001</v>
      </c>
      <c r="K24" s="132">
        <v>2.349E-2</v>
      </c>
      <c r="L24" s="133">
        <v>-5.44</v>
      </c>
      <c r="M24" s="134" t="s">
        <v>1193</v>
      </c>
    </row>
    <row r="25" spans="1:13" x14ac:dyDescent="0.3">
      <c r="A25" s="103" t="s">
        <v>587</v>
      </c>
      <c r="B25" s="131">
        <v>1</v>
      </c>
      <c r="C25" s="132">
        <v>-7.2480000000000003E-2</v>
      </c>
      <c r="D25" s="132">
        <v>1.8599999999999998E-2</v>
      </c>
      <c r="E25" s="133">
        <v>-3.9</v>
      </c>
      <c r="F25" s="134">
        <v>2.0000000000000001E-4</v>
      </c>
      <c r="H25" s="103" t="s">
        <v>587</v>
      </c>
      <c r="I25" s="131">
        <v>1</v>
      </c>
      <c r="J25" s="132">
        <v>-6.5119999999999997E-2</v>
      </c>
      <c r="K25" s="132">
        <v>1.7239999999999998E-2</v>
      </c>
      <c r="L25" s="133">
        <v>-3.78</v>
      </c>
      <c r="M25" s="134">
        <v>2.0000000000000001E-4</v>
      </c>
    </row>
    <row r="26" spans="1:13" x14ac:dyDescent="0.3">
      <c r="A26" s="103" t="s">
        <v>189</v>
      </c>
      <c r="B26" s="131">
        <v>1</v>
      </c>
      <c r="C26" s="132">
        <v>9.6299999999999997E-2</v>
      </c>
      <c r="D26" s="132">
        <v>2.291E-2</v>
      </c>
      <c r="E26" s="133">
        <v>4.2</v>
      </c>
      <c r="F26" s="134" t="s">
        <v>1193</v>
      </c>
      <c r="H26" s="103" t="s">
        <v>189</v>
      </c>
      <c r="I26" s="131">
        <v>1</v>
      </c>
      <c r="J26" s="132">
        <v>9.8680000000000004E-2</v>
      </c>
      <c r="K26" s="132">
        <v>2.281E-2</v>
      </c>
      <c r="L26" s="133">
        <v>4.33</v>
      </c>
      <c r="M26" s="134" t="s">
        <v>1193</v>
      </c>
    </row>
    <row r="27" spans="1:13" x14ac:dyDescent="0.3">
      <c r="A27" s="141" t="s">
        <v>1188</v>
      </c>
      <c r="B27" s="142">
        <v>1</v>
      </c>
      <c r="C27" s="143">
        <v>-1.4659999999999999E-2</v>
      </c>
      <c r="D27" s="143">
        <v>1.3939999999999999E-2</v>
      </c>
      <c r="E27" s="144">
        <v>-1.05</v>
      </c>
      <c r="F27" s="140">
        <v>0.29470000000000002</v>
      </c>
      <c r="H27" s="103" t="s">
        <v>246</v>
      </c>
      <c r="I27" s="131">
        <v>1</v>
      </c>
      <c r="J27" s="132">
        <v>0.18942000000000001</v>
      </c>
      <c r="K27" s="132">
        <v>1.9810000000000001E-2</v>
      </c>
      <c r="L27" s="133">
        <v>9.56</v>
      </c>
      <c r="M27" s="134" t="s">
        <v>1193</v>
      </c>
    </row>
    <row r="28" spans="1:13" x14ac:dyDescent="0.3">
      <c r="A28" s="103" t="s">
        <v>246</v>
      </c>
      <c r="B28" s="131">
        <v>1</v>
      </c>
      <c r="C28" s="132">
        <v>0.20146</v>
      </c>
      <c r="D28" s="132">
        <v>2.2870000000000001E-2</v>
      </c>
      <c r="E28" s="133">
        <v>8.81</v>
      </c>
      <c r="F28" s="134" t="s">
        <v>1193</v>
      </c>
      <c r="H28" s="103" t="s">
        <v>586</v>
      </c>
      <c r="I28" s="131">
        <v>1</v>
      </c>
      <c r="J28" s="132">
        <v>-2.9219999999999999E-2</v>
      </c>
      <c r="K28" s="132">
        <v>5.79E-3</v>
      </c>
      <c r="L28" s="133">
        <v>-5.05</v>
      </c>
      <c r="M28" s="134" t="s">
        <v>1193</v>
      </c>
    </row>
    <row r="29" spans="1:13" x14ac:dyDescent="0.3">
      <c r="A29" s="103" t="s">
        <v>586</v>
      </c>
      <c r="B29" s="131">
        <v>1</v>
      </c>
      <c r="C29" s="132">
        <v>-2.325E-2</v>
      </c>
      <c r="D29" s="132">
        <v>8.0999999999999996E-3</v>
      </c>
      <c r="E29" s="133">
        <v>-2.87</v>
      </c>
      <c r="F29" s="134">
        <v>4.7999999999999996E-3</v>
      </c>
      <c r="H29" s="100"/>
      <c r="I29" s="100"/>
      <c r="J29" s="100"/>
      <c r="K29" s="100"/>
      <c r="L29" s="100"/>
      <c r="M29" s="100"/>
    </row>
    <row r="30" spans="1:13" x14ac:dyDescent="0.3">
      <c r="A30" s="100"/>
      <c r="B30" s="100"/>
      <c r="C30" s="100"/>
      <c r="D30" s="100"/>
      <c r="E30" s="100"/>
      <c r="F30" s="100"/>
      <c r="H30" s="485" t="s">
        <v>3763</v>
      </c>
      <c r="I30" s="483"/>
      <c r="J30" s="483"/>
      <c r="K30" s="483"/>
      <c r="L30" s="483"/>
      <c r="M30" s="483"/>
    </row>
    <row r="31" spans="1:13" x14ac:dyDescent="0.3">
      <c r="A31" s="485" t="s">
        <v>3763</v>
      </c>
      <c r="B31" s="483"/>
      <c r="C31" s="483"/>
      <c r="D31" s="483"/>
      <c r="E31" s="483"/>
      <c r="F31" s="483"/>
      <c r="H31" s="100"/>
      <c r="I31" s="100"/>
      <c r="J31" s="100"/>
      <c r="K31" s="100"/>
      <c r="L31" s="100"/>
      <c r="M31" s="100"/>
    </row>
    <row r="32" spans="1:13" x14ac:dyDescent="0.3">
      <c r="A32" s="100"/>
      <c r="B32" s="100"/>
      <c r="C32" s="100"/>
      <c r="D32" s="100"/>
      <c r="E32" s="100"/>
      <c r="F32" s="100"/>
      <c r="H32" s="486" t="s">
        <v>3764</v>
      </c>
      <c r="I32" s="483"/>
      <c r="J32" s="483"/>
      <c r="K32" s="483"/>
      <c r="L32" s="483"/>
      <c r="M32" s="483"/>
    </row>
    <row r="33" spans="1:13" x14ac:dyDescent="0.3">
      <c r="A33" s="486" t="s">
        <v>3764</v>
      </c>
      <c r="B33" s="483"/>
      <c r="C33" s="483"/>
      <c r="D33" s="483"/>
      <c r="E33" s="483"/>
      <c r="F33" s="483"/>
      <c r="H33" s="486" t="s">
        <v>3765</v>
      </c>
      <c r="I33" s="483"/>
      <c r="J33" s="483"/>
      <c r="K33" s="483"/>
      <c r="L33" s="483"/>
      <c r="M33" s="483"/>
    </row>
    <row r="34" spans="1:13" x14ac:dyDescent="0.3">
      <c r="A34" s="486" t="s">
        <v>3765</v>
      </c>
      <c r="B34" s="483"/>
      <c r="C34" s="483"/>
      <c r="D34" s="483"/>
      <c r="E34" s="483"/>
      <c r="F34" s="483"/>
      <c r="H34" s="486" t="s">
        <v>3766</v>
      </c>
      <c r="I34" s="483"/>
      <c r="J34" s="483"/>
      <c r="K34" s="483"/>
      <c r="L34" s="483"/>
      <c r="M34" s="483"/>
    </row>
    <row r="35" spans="1:13" x14ac:dyDescent="0.3">
      <c r="A35" s="486" t="s">
        <v>3766</v>
      </c>
      <c r="B35" s="483"/>
      <c r="C35" s="483"/>
      <c r="D35" s="483"/>
      <c r="E35" s="483"/>
      <c r="F35" s="483"/>
      <c r="H35" s="100"/>
      <c r="I35" s="100"/>
      <c r="J35" s="100"/>
      <c r="K35" s="100"/>
      <c r="L35" s="100"/>
      <c r="M35" s="100"/>
    </row>
    <row r="36" spans="1:13" x14ac:dyDescent="0.3">
      <c r="A36" s="100"/>
      <c r="B36" s="100"/>
      <c r="C36" s="100"/>
      <c r="D36" s="100"/>
      <c r="E36" s="100"/>
      <c r="F36" s="100"/>
      <c r="H36" s="100"/>
      <c r="I36" s="100"/>
      <c r="J36" s="100"/>
      <c r="K36" s="100"/>
      <c r="L36" s="100"/>
      <c r="M36" s="100"/>
    </row>
    <row r="37" spans="1:13" x14ac:dyDescent="0.3">
      <c r="A37" s="100"/>
      <c r="B37" s="100"/>
      <c r="C37" s="100"/>
      <c r="D37" s="100"/>
      <c r="E37" s="100"/>
      <c r="F37" s="100"/>
      <c r="H37" s="100"/>
      <c r="I37" s="100"/>
      <c r="J37" s="100"/>
      <c r="K37" s="100"/>
      <c r="L37" s="100"/>
      <c r="M37" s="100"/>
    </row>
    <row r="38" spans="1:13" x14ac:dyDescent="0.3">
      <c r="A38" s="100"/>
      <c r="B38" s="100"/>
      <c r="C38" s="100"/>
      <c r="D38" s="100"/>
      <c r="E38" s="100"/>
      <c r="F38" s="100"/>
      <c r="H38" s="100"/>
      <c r="I38" s="100"/>
      <c r="J38" s="100"/>
      <c r="K38" s="100"/>
      <c r="L38" s="100"/>
      <c r="M38" s="100"/>
    </row>
    <row r="39" spans="1:13" x14ac:dyDescent="0.3">
      <c r="A39" s="100"/>
      <c r="B39" s="100"/>
      <c r="C39" s="100"/>
      <c r="D39" s="100"/>
      <c r="E39" s="100"/>
      <c r="F39" s="100"/>
      <c r="H39" s="100"/>
      <c r="I39" s="100"/>
      <c r="J39" s="100"/>
      <c r="K39" s="100"/>
      <c r="L39" s="100"/>
      <c r="M39" s="100"/>
    </row>
    <row r="40" spans="1:13" x14ac:dyDescent="0.3">
      <c r="A40" s="100"/>
      <c r="B40" s="100"/>
      <c r="C40" s="100"/>
      <c r="D40" s="100"/>
      <c r="E40" s="100"/>
      <c r="F40" s="100"/>
      <c r="H40" s="100"/>
      <c r="I40" s="100"/>
      <c r="J40" s="100"/>
      <c r="K40" s="100"/>
      <c r="L40" s="100"/>
      <c r="M40" s="100"/>
    </row>
    <row r="41" spans="1:13" x14ac:dyDescent="0.3">
      <c r="A41" s="100"/>
      <c r="B41" s="100"/>
      <c r="C41" s="100"/>
      <c r="D41" s="100"/>
      <c r="E41" s="100"/>
      <c r="F41" s="100"/>
      <c r="H41" s="100"/>
      <c r="I41" s="100"/>
      <c r="J41" s="100"/>
      <c r="K41" s="100"/>
      <c r="L41" s="100"/>
      <c r="M41" s="100"/>
    </row>
    <row r="42" spans="1:13" x14ac:dyDescent="0.3">
      <c r="A42" s="100"/>
      <c r="B42" s="100"/>
      <c r="C42" s="100"/>
      <c r="D42" s="100"/>
      <c r="E42" s="100"/>
      <c r="F42" s="100"/>
      <c r="H42" s="100"/>
      <c r="I42" s="100"/>
      <c r="J42" s="100"/>
      <c r="K42" s="100"/>
      <c r="L42" s="100"/>
      <c r="M42" s="100"/>
    </row>
    <row r="43" spans="1:13" x14ac:dyDescent="0.3">
      <c r="A43" s="100"/>
      <c r="B43" s="100"/>
      <c r="C43" s="100"/>
      <c r="D43" s="100"/>
      <c r="E43" s="100"/>
      <c r="F43" s="100"/>
      <c r="H43" s="100"/>
      <c r="I43" s="100"/>
      <c r="J43" s="100"/>
      <c r="K43" s="100"/>
      <c r="L43" s="100"/>
      <c r="M43" s="100"/>
    </row>
    <row r="44" spans="1:13" x14ac:dyDescent="0.3">
      <c r="A44" s="100"/>
      <c r="B44" s="100"/>
      <c r="C44" s="100"/>
      <c r="D44" s="100"/>
      <c r="E44" s="100"/>
      <c r="F44" s="100"/>
      <c r="H44" s="100"/>
      <c r="I44" s="100"/>
      <c r="J44" s="100"/>
      <c r="K44" s="100"/>
      <c r="L44" s="100"/>
      <c r="M44" s="100"/>
    </row>
    <row r="45" spans="1:13" x14ac:dyDescent="0.3">
      <c r="A45" s="100"/>
      <c r="B45" s="100"/>
      <c r="C45" s="100"/>
      <c r="D45" s="100"/>
      <c r="E45" s="100"/>
      <c r="F45" s="100"/>
      <c r="H45" s="100"/>
      <c r="I45" s="100"/>
      <c r="J45" s="100"/>
      <c r="K45" s="100"/>
      <c r="L45" s="100"/>
      <c r="M45" s="100"/>
    </row>
    <row r="46" spans="1:13" x14ac:dyDescent="0.3">
      <c r="A46" s="100"/>
      <c r="B46" s="100"/>
      <c r="C46" s="100"/>
      <c r="D46" s="100"/>
      <c r="E46" s="100"/>
      <c r="F46" s="100"/>
      <c r="H46" s="100"/>
      <c r="I46" s="100"/>
      <c r="J46" s="100"/>
      <c r="K46" s="100"/>
      <c r="L46" s="100"/>
      <c r="M46" s="100"/>
    </row>
    <row r="47" spans="1:13" x14ac:dyDescent="0.3">
      <c r="A47" s="100"/>
      <c r="B47" s="100"/>
      <c r="C47" s="100"/>
      <c r="D47" s="100"/>
      <c r="E47" s="100"/>
      <c r="F47" s="100"/>
      <c r="H47" s="100"/>
      <c r="I47" s="100"/>
      <c r="J47" s="100"/>
      <c r="K47" s="100"/>
      <c r="L47" s="100"/>
      <c r="M47" s="100"/>
    </row>
    <row r="48" spans="1:13" x14ac:dyDescent="0.3">
      <c r="A48" s="100"/>
      <c r="B48" s="100"/>
      <c r="C48" s="100"/>
      <c r="D48" s="100"/>
      <c r="E48" s="100"/>
      <c r="F48" s="100"/>
      <c r="H48" s="100"/>
      <c r="I48" s="100"/>
      <c r="J48" s="100"/>
      <c r="K48" s="100"/>
      <c r="L48" s="100"/>
      <c r="M48" s="100"/>
    </row>
    <row r="49" spans="1:13" x14ac:dyDescent="0.3">
      <c r="A49" s="100"/>
      <c r="B49" s="100"/>
      <c r="C49" s="100"/>
      <c r="D49" s="100"/>
      <c r="E49" s="100"/>
      <c r="F49" s="100"/>
      <c r="H49" s="100"/>
      <c r="I49" s="100"/>
      <c r="J49" s="100"/>
      <c r="K49" s="100"/>
      <c r="L49" s="100"/>
      <c r="M49" s="100"/>
    </row>
    <row r="50" spans="1:13" x14ac:dyDescent="0.3">
      <c r="A50" s="100"/>
      <c r="B50" s="100"/>
      <c r="C50" s="100"/>
      <c r="D50" s="100"/>
      <c r="E50" s="100"/>
      <c r="F50" s="100"/>
      <c r="H50" s="100"/>
      <c r="I50" s="100"/>
      <c r="J50" s="100"/>
      <c r="K50" s="100"/>
      <c r="L50" s="100"/>
      <c r="M50" s="100"/>
    </row>
    <row r="51" spans="1:13" x14ac:dyDescent="0.3">
      <c r="A51" s="100"/>
      <c r="B51" s="100"/>
      <c r="C51" s="100"/>
      <c r="D51" s="100"/>
      <c r="E51" s="100"/>
      <c r="F51" s="100"/>
      <c r="H51" s="100"/>
      <c r="I51" s="100"/>
      <c r="J51" s="100"/>
      <c r="K51" s="100"/>
      <c r="L51" s="100"/>
      <c r="M51" s="100"/>
    </row>
    <row r="52" spans="1:13" x14ac:dyDescent="0.3">
      <c r="A52" s="100"/>
      <c r="B52" s="100"/>
      <c r="C52" s="100"/>
      <c r="D52" s="100"/>
      <c r="E52" s="100"/>
      <c r="F52" s="100"/>
      <c r="H52" s="100"/>
      <c r="I52" s="100"/>
      <c r="J52" s="100"/>
      <c r="K52" s="100"/>
      <c r="L52" s="100"/>
      <c r="M52" s="100"/>
    </row>
    <row r="53" spans="1:13" x14ac:dyDescent="0.3">
      <c r="A53" s="100"/>
      <c r="B53" s="100"/>
      <c r="C53" s="100"/>
      <c r="D53" s="100"/>
      <c r="E53" s="100"/>
      <c r="F53" s="100"/>
      <c r="H53" s="100"/>
      <c r="I53" s="100"/>
      <c r="J53" s="100"/>
      <c r="K53" s="100"/>
      <c r="L53" s="100"/>
      <c r="M53" s="100"/>
    </row>
    <row r="54" spans="1:13" x14ac:dyDescent="0.3">
      <c r="A54" s="100"/>
      <c r="B54" s="100"/>
      <c r="C54" s="100"/>
      <c r="D54" s="100"/>
      <c r="E54" s="100"/>
      <c r="F54" s="100"/>
      <c r="H54" s="100"/>
      <c r="I54" s="100"/>
      <c r="J54" s="100"/>
      <c r="K54" s="100"/>
      <c r="L54" s="100"/>
      <c r="M54" s="100"/>
    </row>
    <row r="55" spans="1:13" x14ac:dyDescent="0.3">
      <c r="A55" s="100"/>
      <c r="B55" s="100"/>
      <c r="C55" s="100"/>
      <c r="D55" s="100"/>
      <c r="E55" s="100"/>
      <c r="F55" s="100"/>
      <c r="H55" s="100"/>
      <c r="I55" s="100"/>
      <c r="J55" s="100"/>
      <c r="K55" s="100"/>
      <c r="L55" s="100"/>
      <c r="M55" s="100"/>
    </row>
    <row r="56" spans="1:13" x14ac:dyDescent="0.3">
      <c r="A56" s="100"/>
      <c r="B56" s="100"/>
      <c r="C56" s="100"/>
      <c r="D56" s="100"/>
      <c r="E56" s="100"/>
      <c r="F56" s="100"/>
      <c r="H56" s="100"/>
      <c r="I56" s="100"/>
      <c r="J56" s="100"/>
      <c r="K56" s="100"/>
      <c r="L56" s="100"/>
      <c r="M56" s="100"/>
    </row>
    <row r="57" spans="1:13" x14ac:dyDescent="0.3">
      <c r="A57" s="100"/>
      <c r="B57" s="100"/>
      <c r="C57" s="100"/>
      <c r="D57" s="100"/>
      <c r="E57" s="100"/>
      <c r="F57" s="100"/>
      <c r="H57" s="100"/>
      <c r="I57" s="100"/>
      <c r="J57" s="100"/>
      <c r="K57" s="100"/>
      <c r="L57" s="100"/>
      <c r="M57" s="100"/>
    </row>
    <row r="58" spans="1:13" x14ac:dyDescent="0.3">
      <c r="A58" s="100"/>
      <c r="B58" s="100"/>
      <c r="C58" s="100"/>
      <c r="D58" s="100"/>
      <c r="E58" s="100"/>
      <c r="F58" s="100"/>
      <c r="H58" s="100"/>
      <c r="I58" s="100"/>
      <c r="J58" s="100"/>
      <c r="K58" s="100"/>
      <c r="L58" s="100"/>
      <c r="M58" s="100"/>
    </row>
    <row r="59" spans="1:13" x14ac:dyDescent="0.3">
      <c r="A59" s="100"/>
      <c r="B59" s="100"/>
      <c r="C59" s="100"/>
      <c r="D59" s="100"/>
      <c r="E59" s="100"/>
      <c r="F59" s="100"/>
      <c r="H59" s="100"/>
      <c r="I59" s="100"/>
      <c r="J59" s="100"/>
      <c r="K59" s="100"/>
      <c r="L59" s="100"/>
      <c r="M59" s="100"/>
    </row>
    <row r="60" spans="1:13" x14ac:dyDescent="0.3">
      <c r="A60" s="100"/>
      <c r="B60" s="100"/>
      <c r="C60" s="100"/>
      <c r="D60" s="100"/>
      <c r="E60" s="100"/>
      <c r="F60" s="100"/>
      <c r="H60" s="100"/>
      <c r="I60" s="100"/>
      <c r="J60" s="100"/>
      <c r="K60" s="100"/>
      <c r="L60" s="100"/>
      <c r="M60" s="100"/>
    </row>
    <row r="61" spans="1:13" x14ac:dyDescent="0.3">
      <c r="A61" s="100"/>
      <c r="B61" s="100"/>
      <c r="C61" s="100"/>
      <c r="D61" s="100"/>
      <c r="E61" s="100"/>
      <c r="F61" s="100"/>
      <c r="H61" s="100"/>
      <c r="I61" s="100"/>
      <c r="J61" s="100"/>
      <c r="K61" s="100"/>
      <c r="L61" s="100"/>
      <c r="M61" s="100"/>
    </row>
    <row r="62" spans="1:13" x14ac:dyDescent="0.3">
      <c r="A62" s="100"/>
      <c r="B62" s="100"/>
      <c r="C62" s="100"/>
      <c r="D62" s="100"/>
      <c r="E62" s="100"/>
      <c r="F62" s="100"/>
      <c r="H62" s="100"/>
      <c r="I62" s="100"/>
      <c r="J62" s="100"/>
      <c r="K62" s="100"/>
      <c r="L62" s="100"/>
      <c r="M62" s="100"/>
    </row>
    <row r="63" spans="1:13" x14ac:dyDescent="0.3">
      <c r="A63" s="100"/>
      <c r="B63" s="100"/>
      <c r="C63" s="100"/>
      <c r="D63" s="100"/>
      <c r="E63" s="100"/>
      <c r="F63" s="100"/>
      <c r="H63" s="100"/>
      <c r="I63" s="100"/>
      <c r="J63" s="100"/>
      <c r="K63" s="100"/>
      <c r="L63" s="100"/>
      <c r="M63" s="100"/>
    </row>
    <row r="64" spans="1:13" x14ac:dyDescent="0.3">
      <c r="A64" s="100"/>
      <c r="B64" s="100"/>
      <c r="C64" s="100"/>
      <c r="D64" s="100"/>
      <c r="E64" s="100"/>
      <c r="F64" s="100"/>
      <c r="H64" s="100"/>
      <c r="I64" s="100"/>
      <c r="J64" s="100"/>
      <c r="K64" s="100"/>
      <c r="L64" s="100"/>
      <c r="M64" s="100"/>
    </row>
    <row r="65" spans="1:13" x14ac:dyDescent="0.3">
      <c r="A65" s="100"/>
      <c r="B65" s="100"/>
      <c r="C65" s="100"/>
      <c r="D65" s="100"/>
      <c r="E65" s="100"/>
      <c r="F65" s="100"/>
      <c r="H65" s="100"/>
      <c r="I65" s="100"/>
      <c r="J65" s="100"/>
      <c r="K65" s="100"/>
      <c r="L65" s="100"/>
      <c r="M65" s="100"/>
    </row>
    <row r="66" spans="1:13" x14ac:dyDescent="0.3">
      <c r="A66" s="100"/>
      <c r="B66" s="100"/>
      <c r="C66" s="100"/>
      <c r="D66" s="100"/>
      <c r="E66" s="100"/>
      <c r="F66" s="100"/>
      <c r="H66" s="100"/>
      <c r="I66" s="100"/>
      <c r="J66" s="100"/>
      <c r="K66" s="100"/>
      <c r="L66" s="100"/>
      <c r="M66" s="100"/>
    </row>
    <row r="67" spans="1:13" x14ac:dyDescent="0.3">
      <c r="A67" s="100"/>
      <c r="B67" s="100"/>
      <c r="C67" s="100"/>
      <c r="D67" s="100"/>
      <c r="E67" s="100"/>
      <c r="F67" s="100"/>
      <c r="H67" s="100"/>
      <c r="I67" s="100"/>
      <c r="J67" s="100"/>
      <c r="K67" s="100"/>
      <c r="L67" s="100"/>
      <c r="M67" s="100"/>
    </row>
    <row r="68" spans="1:13" x14ac:dyDescent="0.3">
      <c r="A68" s="100"/>
      <c r="B68" s="100"/>
      <c r="C68" s="100"/>
      <c r="D68" s="100"/>
      <c r="E68" s="100"/>
      <c r="F68" s="100"/>
      <c r="H68" s="100"/>
      <c r="I68" s="100"/>
      <c r="J68" s="100"/>
      <c r="K68" s="100"/>
      <c r="L68" s="100"/>
      <c r="M68" s="100"/>
    </row>
    <row r="69" spans="1:13" x14ac:dyDescent="0.3">
      <c r="A69" s="100"/>
      <c r="B69" s="100"/>
      <c r="C69" s="100"/>
      <c r="D69" s="100"/>
      <c r="E69" s="100"/>
      <c r="F69" s="100"/>
      <c r="H69" s="100"/>
      <c r="I69" s="100"/>
      <c r="J69" s="100"/>
      <c r="K69" s="100"/>
      <c r="L69" s="100"/>
      <c r="M69" s="100"/>
    </row>
    <row r="70" spans="1:13" x14ac:dyDescent="0.3">
      <c r="A70" s="100"/>
      <c r="B70" s="100"/>
      <c r="C70" s="100"/>
      <c r="D70" s="100"/>
      <c r="E70" s="100"/>
      <c r="F70" s="100"/>
      <c r="H70" s="100"/>
      <c r="I70" s="100"/>
      <c r="J70" s="100"/>
      <c r="K70" s="100"/>
      <c r="L70" s="100"/>
      <c r="M70" s="100"/>
    </row>
    <row r="71" spans="1:13" x14ac:dyDescent="0.3">
      <c r="A71" s="100"/>
      <c r="B71" s="100"/>
      <c r="C71" s="100"/>
      <c r="D71" s="100"/>
      <c r="E71" s="100"/>
      <c r="F71" s="100"/>
      <c r="H71" s="100"/>
      <c r="I71" s="100"/>
      <c r="J71" s="100"/>
      <c r="K71" s="100"/>
      <c r="L71" s="100"/>
      <c r="M71" s="100"/>
    </row>
    <row r="72" spans="1:13" x14ac:dyDescent="0.3">
      <c r="A72" s="100"/>
      <c r="B72" s="100"/>
      <c r="C72" s="100"/>
      <c r="D72" s="100"/>
      <c r="E72" s="100"/>
      <c r="F72" s="100"/>
      <c r="H72" s="100"/>
      <c r="I72" s="100"/>
      <c r="J72" s="100"/>
      <c r="K72" s="100"/>
      <c r="L72" s="100"/>
      <c r="M72" s="100"/>
    </row>
    <row r="73" spans="1:13" x14ac:dyDescent="0.3">
      <c r="A73" s="100"/>
      <c r="B73" s="100"/>
      <c r="C73" s="100"/>
      <c r="D73" s="100"/>
      <c r="E73" s="100"/>
      <c r="F73" s="100"/>
      <c r="H73" s="100"/>
      <c r="I73" s="100"/>
      <c r="J73" s="100"/>
      <c r="K73" s="100"/>
      <c r="L73" s="100"/>
      <c r="M73" s="100"/>
    </row>
    <row r="74" spans="1:13" x14ac:dyDescent="0.3">
      <c r="A74" s="100"/>
      <c r="B74" s="100"/>
      <c r="C74" s="100"/>
      <c r="D74" s="100"/>
      <c r="E74" s="100"/>
      <c r="F74" s="100"/>
      <c r="H74" s="100"/>
      <c r="I74" s="100"/>
      <c r="J74" s="100"/>
      <c r="K74" s="100"/>
      <c r="L74" s="100"/>
      <c r="M74" s="100"/>
    </row>
    <row r="75" spans="1:13" x14ac:dyDescent="0.3">
      <c r="A75" s="100"/>
      <c r="B75" s="100"/>
      <c r="C75" s="100"/>
      <c r="D75" s="100"/>
      <c r="E75" s="100"/>
      <c r="F75" s="100"/>
      <c r="H75" s="100"/>
      <c r="I75" s="100"/>
      <c r="J75" s="100"/>
      <c r="K75" s="100"/>
      <c r="L75" s="100"/>
      <c r="M75" s="100"/>
    </row>
    <row r="76" spans="1:13" x14ac:dyDescent="0.3">
      <c r="A76" s="100"/>
      <c r="B76" s="100"/>
      <c r="C76" s="100"/>
      <c r="D76" s="100"/>
      <c r="E76" s="100"/>
      <c r="F76" s="100"/>
      <c r="H76" s="100"/>
      <c r="I76" s="100"/>
      <c r="J76" s="100"/>
      <c r="K76" s="100"/>
      <c r="L76" s="100"/>
      <c r="M76" s="100"/>
    </row>
    <row r="77" spans="1:13" x14ac:dyDescent="0.3">
      <c r="A77" s="100"/>
      <c r="B77" s="100"/>
      <c r="C77" s="100"/>
      <c r="D77" s="100"/>
      <c r="E77" s="100"/>
      <c r="F77" s="100"/>
      <c r="H77" s="100"/>
      <c r="I77" s="100"/>
      <c r="J77" s="100"/>
      <c r="K77" s="100"/>
      <c r="L77" s="100"/>
      <c r="M77" s="100"/>
    </row>
    <row r="78" spans="1:13" x14ac:dyDescent="0.3">
      <c r="A78" s="100"/>
      <c r="B78" s="100"/>
      <c r="C78" s="100"/>
      <c r="D78" s="100"/>
      <c r="E78" s="100"/>
      <c r="F78" s="100"/>
      <c r="H78" s="100"/>
      <c r="I78" s="100"/>
      <c r="J78" s="100"/>
      <c r="K78" s="100"/>
      <c r="L78" s="100"/>
      <c r="M78" s="100"/>
    </row>
    <row r="79" spans="1:13" x14ac:dyDescent="0.3">
      <c r="A79" s="100"/>
      <c r="B79" s="100"/>
      <c r="C79" s="100"/>
      <c r="D79" s="100"/>
      <c r="E79" s="100"/>
      <c r="F79" s="100"/>
      <c r="H79" s="100"/>
      <c r="I79" s="100"/>
      <c r="J79" s="100"/>
      <c r="K79" s="100"/>
      <c r="L79" s="100"/>
      <c r="M79" s="100"/>
    </row>
    <row r="80" spans="1:13" x14ac:dyDescent="0.3">
      <c r="A80" s="100"/>
      <c r="B80" s="100"/>
      <c r="C80" s="100"/>
      <c r="D80" s="100"/>
      <c r="E80" s="100"/>
      <c r="F80" s="100"/>
      <c r="H80" s="100"/>
      <c r="I80" s="100"/>
      <c r="J80" s="100"/>
      <c r="K80" s="100"/>
      <c r="L80" s="100"/>
      <c r="M80" s="100"/>
    </row>
    <row r="81" spans="1:13" x14ac:dyDescent="0.3">
      <c r="A81" s="100"/>
      <c r="B81" s="100"/>
      <c r="C81" s="100"/>
      <c r="D81" s="100"/>
      <c r="E81" s="100"/>
      <c r="F81" s="100"/>
      <c r="H81" s="100"/>
      <c r="I81" s="100"/>
      <c r="J81" s="100"/>
      <c r="K81" s="100"/>
      <c r="L81" s="100"/>
      <c r="M81" s="100"/>
    </row>
    <row r="82" spans="1:13" x14ac:dyDescent="0.3">
      <c r="A82" s="100"/>
      <c r="B82" s="100"/>
      <c r="C82" s="100"/>
      <c r="D82" s="100"/>
      <c r="E82" s="100"/>
      <c r="F82" s="100"/>
      <c r="H82" s="100"/>
      <c r="I82" s="100"/>
      <c r="J82" s="100"/>
      <c r="K82" s="100"/>
      <c r="L82" s="100"/>
      <c r="M82" s="100"/>
    </row>
    <row r="83" spans="1:13" x14ac:dyDescent="0.3">
      <c r="A83" s="100"/>
      <c r="B83" s="100"/>
      <c r="C83" s="100"/>
      <c r="D83" s="100"/>
      <c r="E83" s="100"/>
      <c r="F83" s="100"/>
      <c r="H83" s="100"/>
      <c r="I83" s="100"/>
      <c r="J83" s="100"/>
      <c r="K83" s="100"/>
      <c r="L83" s="100"/>
      <c r="M83" s="100"/>
    </row>
    <row r="84" spans="1:13" x14ac:dyDescent="0.3">
      <c r="A84" s="100"/>
      <c r="B84" s="100"/>
      <c r="C84" s="100"/>
      <c r="D84" s="100"/>
      <c r="E84" s="100"/>
      <c r="F84" s="100"/>
      <c r="H84" s="100"/>
      <c r="I84" s="100"/>
      <c r="J84" s="100"/>
      <c r="K84" s="100"/>
      <c r="L84" s="100"/>
      <c r="M84" s="100"/>
    </row>
    <row r="85" spans="1:13" x14ac:dyDescent="0.3">
      <c r="A85" s="100"/>
      <c r="B85" s="100"/>
      <c r="C85" s="100"/>
      <c r="D85" s="100"/>
      <c r="E85" s="100"/>
      <c r="F85" s="100"/>
      <c r="H85" s="100"/>
      <c r="I85" s="100"/>
      <c r="J85" s="100"/>
      <c r="K85" s="100"/>
      <c r="L85" s="100"/>
      <c r="M85" s="100"/>
    </row>
    <row r="86" spans="1:13" x14ac:dyDescent="0.3">
      <c r="A86" s="100"/>
      <c r="B86" s="100"/>
      <c r="C86" s="100"/>
      <c r="D86" s="100"/>
      <c r="E86" s="100"/>
      <c r="F86" s="100"/>
      <c r="H86" s="100"/>
      <c r="I86" s="100"/>
      <c r="J86" s="100"/>
      <c r="K86" s="100"/>
      <c r="L86" s="100"/>
      <c r="M86" s="100"/>
    </row>
    <row r="87" spans="1:13" x14ac:dyDescent="0.3">
      <c r="A87" s="100"/>
      <c r="B87" s="100"/>
      <c r="C87" s="100"/>
      <c r="D87" s="100"/>
      <c r="E87" s="100"/>
      <c r="F87" s="100"/>
      <c r="H87" s="100"/>
      <c r="I87" s="100"/>
      <c r="J87" s="100"/>
      <c r="K87" s="100"/>
      <c r="L87" s="100"/>
      <c r="M87" s="100"/>
    </row>
    <row r="88" spans="1:13" x14ac:dyDescent="0.3">
      <c r="A88" s="100"/>
      <c r="B88" s="100"/>
      <c r="C88" s="100"/>
      <c r="D88" s="100"/>
      <c r="E88" s="100"/>
      <c r="F88" s="100"/>
      <c r="H88" s="100"/>
      <c r="I88" s="100"/>
      <c r="J88" s="100"/>
      <c r="K88" s="100"/>
      <c r="L88" s="100"/>
      <c r="M88" s="100"/>
    </row>
    <row r="89" spans="1:13" x14ac:dyDescent="0.3">
      <c r="A89" s="100"/>
      <c r="B89" s="100"/>
      <c r="C89" s="100"/>
      <c r="D89" s="100"/>
      <c r="E89" s="100"/>
      <c r="F89" s="100"/>
      <c r="H89" s="100"/>
      <c r="I89" s="100"/>
      <c r="J89" s="100"/>
      <c r="K89" s="100"/>
      <c r="L89" s="100"/>
      <c r="M89" s="100"/>
    </row>
    <row r="90" spans="1:13" x14ac:dyDescent="0.3">
      <c r="A90" s="100"/>
      <c r="B90" s="100"/>
      <c r="C90" s="100"/>
      <c r="D90" s="100"/>
      <c r="E90" s="100"/>
      <c r="F90" s="100"/>
      <c r="H90" s="100"/>
      <c r="I90" s="100"/>
      <c r="J90" s="100"/>
      <c r="K90" s="100"/>
      <c r="L90" s="100"/>
      <c r="M90" s="100"/>
    </row>
    <row r="91" spans="1:13" x14ac:dyDescent="0.3">
      <c r="A91" s="100"/>
      <c r="B91" s="100"/>
      <c r="C91" s="100"/>
      <c r="D91" s="100"/>
      <c r="E91" s="100"/>
      <c r="F91" s="100"/>
      <c r="H91" s="100"/>
      <c r="I91" s="100"/>
      <c r="J91" s="100"/>
      <c r="K91" s="100"/>
      <c r="L91" s="100"/>
      <c r="M91" s="100"/>
    </row>
    <row r="92" spans="1:13" x14ac:dyDescent="0.3">
      <c r="A92" s="100"/>
      <c r="B92" s="100"/>
      <c r="C92" s="100"/>
      <c r="D92" s="100"/>
      <c r="E92" s="100"/>
      <c r="F92" s="100"/>
      <c r="H92" s="100"/>
      <c r="I92" s="100"/>
      <c r="J92" s="100"/>
      <c r="K92" s="100"/>
      <c r="L92" s="100"/>
      <c r="M92" s="100"/>
    </row>
    <row r="93" spans="1:13" x14ac:dyDescent="0.3">
      <c r="A93" s="100"/>
      <c r="B93" s="100"/>
      <c r="C93" s="100"/>
      <c r="D93" s="100"/>
      <c r="E93" s="100"/>
      <c r="F93" s="100"/>
      <c r="H93" s="100"/>
      <c r="I93" s="100"/>
      <c r="J93" s="100"/>
      <c r="K93" s="100"/>
      <c r="L93" s="100"/>
      <c r="M93" s="100"/>
    </row>
    <row r="94" spans="1:13" x14ac:dyDescent="0.3">
      <c r="A94" s="100"/>
      <c r="B94" s="100"/>
      <c r="C94" s="100"/>
      <c r="D94" s="100"/>
      <c r="E94" s="100"/>
      <c r="F94" s="100"/>
      <c r="H94" s="100"/>
      <c r="I94" s="100"/>
      <c r="J94" s="100"/>
      <c r="K94" s="100"/>
      <c r="L94" s="100"/>
      <c r="M94" s="100"/>
    </row>
    <row r="95" spans="1:13" x14ac:dyDescent="0.3">
      <c r="A95" s="100"/>
      <c r="B95" s="100"/>
      <c r="C95" s="100"/>
      <c r="D95" s="100"/>
      <c r="E95" s="100"/>
      <c r="F95" s="100"/>
      <c r="H95" s="100"/>
      <c r="I95" s="100"/>
      <c r="J95" s="100"/>
      <c r="K95" s="100"/>
      <c r="L95" s="100"/>
      <c r="M95" s="100"/>
    </row>
    <row r="96" spans="1:13" x14ac:dyDescent="0.3">
      <c r="A96" s="100"/>
      <c r="B96" s="100"/>
      <c r="C96" s="100"/>
      <c r="D96" s="100"/>
      <c r="E96" s="100"/>
      <c r="F96" s="100"/>
      <c r="H96" s="100"/>
      <c r="I96" s="100"/>
      <c r="J96" s="100"/>
      <c r="K96" s="100"/>
      <c r="L96" s="100"/>
      <c r="M96" s="100"/>
    </row>
    <row r="97" spans="1:13" x14ac:dyDescent="0.3">
      <c r="A97" s="100"/>
      <c r="B97" s="100"/>
      <c r="C97" s="100"/>
      <c r="D97" s="100"/>
      <c r="E97" s="100"/>
      <c r="F97" s="100"/>
      <c r="H97" s="100"/>
      <c r="I97" s="100"/>
      <c r="J97" s="100"/>
      <c r="K97" s="100"/>
      <c r="L97" s="100"/>
      <c r="M97" s="100"/>
    </row>
    <row r="98" spans="1:13" x14ac:dyDescent="0.3">
      <c r="A98" s="100"/>
      <c r="B98" s="100"/>
      <c r="C98" s="100"/>
      <c r="D98" s="100"/>
      <c r="E98" s="100"/>
      <c r="F98" s="100"/>
      <c r="H98" s="100"/>
      <c r="I98" s="100"/>
      <c r="J98" s="100"/>
      <c r="K98" s="100"/>
      <c r="L98" s="100"/>
      <c r="M98" s="100"/>
    </row>
    <row r="99" spans="1:13" x14ac:dyDescent="0.3">
      <c r="A99" s="100"/>
      <c r="B99" s="100"/>
      <c r="C99" s="100"/>
      <c r="D99" s="100"/>
      <c r="E99" s="100"/>
      <c r="F99" s="100"/>
      <c r="H99" s="100"/>
      <c r="I99" s="100"/>
      <c r="J99" s="100"/>
      <c r="K99" s="100"/>
      <c r="L99" s="100"/>
      <c r="M99" s="100"/>
    </row>
    <row r="100" spans="1:13" x14ac:dyDescent="0.3">
      <c r="A100" s="100"/>
      <c r="B100" s="100"/>
      <c r="C100" s="100"/>
      <c r="D100" s="100"/>
      <c r="E100" s="100"/>
      <c r="F100" s="100"/>
      <c r="H100" s="100"/>
      <c r="I100" s="100"/>
      <c r="J100" s="100"/>
      <c r="K100" s="100"/>
      <c r="L100" s="100"/>
      <c r="M100" s="100"/>
    </row>
    <row r="101" spans="1:13" x14ac:dyDescent="0.3">
      <c r="A101" s="100"/>
      <c r="B101" s="100"/>
      <c r="C101" s="100"/>
      <c r="D101" s="100"/>
      <c r="E101" s="100"/>
      <c r="F101" s="100"/>
      <c r="H101" s="100"/>
      <c r="I101" s="100"/>
      <c r="J101" s="100"/>
      <c r="K101" s="100"/>
      <c r="L101" s="100"/>
      <c r="M101" s="100"/>
    </row>
    <row r="102" spans="1:13" x14ac:dyDescent="0.3">
      <c r="A102" s="100"/>
      <c r="B102" s="100"/>
      <c r="C102" s="100"/>
      <c r="D102" s="100"/>
      <c r="E102" s="100"/>
      <c r="F102" s="100"/>
      <c r="H102" s="100"/>
      <c r="I102" s="100"/>
      <c r="J102" s="100"/>
      <c r="K102" s="100"/>
      <c r="L102" s="100"/>
      <c r="M102" s="100"/>
    </row>
    <row r="103" spans="1:13" x14ac:dyDescent="0.3">
      <c r="A103" s="100"/>
      <c r="B103" s="100"/>
      <c r="C103" s="100"/>
      <c r="D103" s="100"/>
      <c r="E103" s="100"/>
      <c r="F103" s="100"/>
      <c r="H103" s="100"/>
      <c r="I103" s="100"/>
      <c r="J103" s="100"/>
      <c r="K103" s="100"/>
      <c r="L103" s="100"/>
      <c r="M103" s="100"/>
    </row>
    <row r="104" spans="1:13" x14ac:dyDescent="0.3">
      <c r="A104" s="100"/>
      <c r="B104" s="100"/>
      <c r="C104" s="100"/>
      <c r="D104" s="100"/>
      <c r="E104" s="100"/>
      <c r="F104" s="100"/>
      <c r="H104" s="100"/>
      <c r="I104" s="100"/>
      <c r="J104" s="100"/>
      <c r="K104" s="100"/>
      <c r="L104" s="100"/>
      <c r="M104" s="100"/>
    </row>
    <row r="105" spans="1:13" x14ac:dyDescent="0.3">
      <c r="A105" s="100"/>
      <c r="B105" s="100"/>
      <c r="C105" s="100"/>
      <c r="D105" s="100"/>
      <c r="E105" s="100"/>
      <c r="F105" s="100"/>
      <c r="H105" s="100"/>
      <c r="I105" s="100"/>
      <c r="J105" s="100"/>
      <c r="K105" s="100"/>
      <c r="L105" s="100"/>
      <c r="M105" s="100"/>
    </row>
    <row r="106" spans="1:13" x14ac:dyDescent="0.3">
      <c r="A106" s="100"/>
      <c r="B106" s="100"/>
      <c r="C106" s="100"/>
      <c r="D106" s="100"/>
      <c r="E106" s="100"/>
      <c r="F106" s="100"/>
      <c r="H106" s="100"/>
      <c r="I106" s="100"/>
      <c r="J106" s="100"/>
      <c r="K106" s="100"/>
      <c r="L106" s="100"/>
      <c r="M106" s="100"/>
    </row>
    <row r="107" spans="1:13" x14ac:dyDescent="0.3">
      <c r="A107" s="100"/>
      <c r="B107" s="100"/>
      <c r="C107" s="100"/>
      <c r="D107" s="100"/>
      <c r="E107" s="100"/>
      <c r="F107" s="100"/>
    </row>
  </sheetData>
  <mergeCells count="20">
    <mergeCell ref="H30:M30"/>
    <mergeCell ref="H32:M32"/>
    <mergeCell ref="H33:M33"/>
    <mergeCell ref="H21:M21"/>
    <mergeCell ref="A2:F2"/>
    <mergeCell ref="A4:F4"/>
    <mergeCell ref="A5:F5"/>
    <mergeCell ref="A6:F6"/>
    <mergeCell ref="A11:F11"/>
    <mergeCell ref="A21:F21"/>
    <mergeCell ref="H2:M2"/>
    <mergeCell ref="H4:M4"/>
    <mergeCell ref="H5:M5"/>
    <mergeCell ref="H6:M6"/>
    <mergeCell ref="H11:M11"/>
    <mergeCell ref="H34:M34"/>
    <mergeCell ref="A31:F31"/>
    <mergeCell ref="A33:F33"/>
    <mergeCell ref="A34:F34"/>
    <mergeCell ref="A35:F35"/>
  </mergeCells>
  <hyperlinks>
    <hyperlink ref="K7" location="'MAIN STEPS '!A1" display="CLICK HERE" xr:uid="{3FF683C1-4839-408C-B713-D1CE206EF094}"/>
  </hyperlinks>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2236ED-C023-4294-BD40-535CAAC4EEB5}">
  <dimension ref="A1:I484"/>
  <sheetViews>
    <sheetView workbookViewId="0"/>
  </sheetViews>
  <sheetFormatPr defaultColWidth="11.5546875" defaultRowHeight="12" customHeight="1" x14ac:dyDescent="0.3"/>
  <cols>
    <col min="1" max="1" width="33.6640625" style="100" bestFit="1" customWidth="1"/>
    <col min="2" max="2" width="20.6640625" style="100" bestFit="1" customWidth="1"/>
    <col min="3" max="3" width="19.6640625" style="100" bestFit="1" customWidth="1"/>
    <col min="4" max="4" width="12.6640625" style="100" bestFit="1" customWidth="1"/>
    <col min="5" max="5" width="20.6640625" style="100" bestFit="1" customWidth="1"/>
    <col min="6" max="7" width="19.6640625" style="100" bestFit="1" customWidth="1"/>
    <col min="8" max="8" width="15.6640625" style="100" bestFit="1" customWidth="1"/>
    <col min="9" max="9" width="7.6640625" style="100" bestFit="1" customWidth="1"/>
    <col min="10" max="16384" width="11.5546875" style="100"/>
  </cols>
  <sheetData>
    <row r="1" spans="1:9" ht="16.2" customHeight="1" x14ac:dyDescent="0.3">
      <c r="A1" s="209"/>
      <c r="B1" s="210"/>
      <c r="C1" s="210"/>
      <c r="D1" s="210"/>
      <c r="E1" s="208" t="s">
        <v>4056</v>
      </c>
      <c r="F1" s="210"/>
      <c r="G1" s="210"/>
      <c r="H1" s="210"/>
      <c r="I1" s="210"/>
    </row>
    <row r="3" spans="1:9" ht="13.95" customHeight="1" x14ac:dyDescent="0.3">
      <c r="A3" s="495" t="s">
        <v>3764</v>
      </c>
      <c r="B3" s="483"/>
      <c r="C3" s="483"/>
      <c r="D3" s="483"/>
      <c r="E3" s="483"/>
      <c r="F3" s="483"/>
      <c r="G3" s="483"/>
      <c r="H3" s="483"/>
      <c r="I3" s="483"/>
    </row>
    <row r="4" spans="1:9" ht="13.95" customHeight="1" x14ac:dyDescent="0.3">
      <c r="A4" s="495" t="s">
        <v>4000</v>
      </c>
      <c r="B4" s="483"/>
      <c r="C4" s="483"/>
      <c r="D4" s="483"/>
      <c r="E4" s="483"/>
      <c r="F4" s="483"/>
      <c r="G4" s="483"/>
      <c r="H4" s="483"/>
      <c r="I4" s="483"/>
    </row>
    <row r="5" spans="1:9" ht="13.95" customHeight="1" x14ac:dyDescent="0.3">
      <c r="A5" s="495" t="s">
        <v>3766</v>
      </c>
      <c r="B5" s="483"/>
      <c r="C5" s="483"/>
      <c r="D5" s="483"/>
      <c r="E5" s="483"/>
      <c r="F5" s="483"/>
      <c r="G5" s="483"/>
      <c r="H5" s="483"/>
      <c r="I5" s="483"/>
    </row>
    <row r="7" spans="1:9" ht="13.95" customHeight="1" x14ac:dyDescent="0.3">
      <c r="A7" s="175" t="s">
        <v>3708</v>
      </c>
      <c r="B7" s="105">
        <v>140</v>
      </c>
    </row>
    <row r="8" spans="1:9" ht="13.95" customHeight="1" x14ac:dyDescent="0.3">
      <c r="A8" s="175" t="s">
        <v>3709</v>
      </c>
      <c r="B8" s="105">
        <v>140</v>
      </c>
    </row>
    <row r="10" spans="1:9" ht="13.95" customHeight="1" x14ac:dyDescent="0.3">
      <c r="A10" s="176" t="s">
        <v>3966</v>
      </c>
      <c r="B10" s="176" t="s">
        <v>4001</v>
      </c>
    </row>
    <row r="12" spans="1:9" ht="13.95" customHeight="1" x14ac:dyDescent="0.3">
      <c r="A12" s="177" t="s">
        <v>3966</v>
      </c>
      <c r="B12" s="177" t="s">
        <v>4002</v>
      </c>
    </row>
    <row r="14" spans="1:9" ht="13.95" customHeight="1" x14ac:dyDescent="0.3">
      <c r="A14" s="177" t="s">
        <v>3966</v>
      </c>
      <c r="B14" s="177" t="s">
        <v>4003</v>
      </c>
    </row>
    <row r="16" spans="1:9" ht="13.95" customHeight="1" x14ac:dyDescent="0.3">
      <c r="A16" s="177" t="s">
        <v>3966</v>
      </c>
      <c r="B16" s="177" t="s">
        <v>1281</v>
      </c>
    </row>
    <row r="18" spans="1:6" ht="13.95" customHeight="1" x14ac:dyDescent="0.3">
      <c r="A18" s="177" t="s">
        <v>3966</v>
      </c>
      <c r="B18" s="177" t="s">
        <v>1281</v>
      </c>
    </row>
    <row r="20" spans="1:6" ht="13.95" customHeight="1" x14ac:dyDescent="0.3">
      <c r="A20" s="177" t="s">
        <v>3966</v>
      </c>
      <c r="B20" s="177" t="s">
        <v>1281</v>
      </c>
    </row>
    <row r="22" spans="1:6" ht="13.95" customHeight="1" x14ac:dyDescent="0.3">
      <c r="A22" s="176" t="s">
        <v>3966</v>
      </c>
      <c r="B22" s="176" t="s">
        <v>1281</v>
      </c>
    </row>
    <row r="24" spans="1:6" ht="13.95" customHeight="1" x14ac:dyDescent="0.3">
      <c r="A24" s="494" t="s">
        <v>3711</v>
      </c>
      <c r="B24" s="494"/>
      <c r="C24" s="494"/>
      <c r="D24" s="494"/>
      <c r="E24" s="494"/>
      <c r="F24" s="494"/>
    </row>
    <row r="25" spans="1:6" ht="28.95" customHeight="1" x14ac:dyDescent="0.3">
      <c r="A25" s="175" t="s">
        <v>3718</v>
      </c>
      <c r="B25" s="178" t="s">
        <v>3712</v>
      </c>
      <c r="C25" s="179" t="s">
        <v>3719</v>
      </c>
      <c r="D25" s="179" t="s">
        <v>3720</v>
      </c>
      <c r="E25" s="178" t="s">
        <v>3721</v>
      </c>
      <c r="F25" s="178" t="s">
        <v>3722</v>
      </c>
    </row>
    <row r="26" spans="1:6" ht="13.95" customHeight="1" x14ac:dyDescent="0.3">
      <c r="A26" s="175" t="s">
        <v>3723</v>
      </c>
      <c r="B26" s="136">
        <v>1</v>
      </c>
      <c r="C26" s="132">
        <v>3.465E-2</v>
      </c>
      <c r="D26" s="132">
        <v>3.465E-2</v>
      </c>
      <c r="E26" s="133">
        <v>344.67</v>
      </c>
      <c r="F26" s="134" t="s">
        <v>1193</v>
      </c>
    </row>
    <row r="27" spans="1:6" ht="13.95" customHeight="1" x14ac:dyDescent="0.3">
      <c r="A27" s="175" t="s">
        <v>3724</v>
      </c>
      <c r="B27" s="136">
        <v>138</v>
      </c>
      <c r="C27" s="132">
        <v>1.387E-2</v>
      </c>
      <c r="D27" s="135">
        <v>1.0053E-4</v>
      </c>
      <c r="E27" s="137" t="s">
        <v>1281</v>
      </c>
      <c r="F27" s="137" t="s">
        <v>1281</v>
      </c>
    </row>
    <row r="28" spans="1:6" ht="13.95" customHeight="1" x14ac:dyDescent="0.3">
      <c r="A28" s="175" t="s">
        <v>3725</v>
      </c>
      <c r="B28" s="136">
        <v>139</v>
      </c>
      <c r="C28" s="132">
        <v>4.8520000000000001E-2</v>
      </c>
      <c r="D28" s="137" t="s">
        <v>1281</v>
      </c>
      <c r="E28" s="137" t="s">
        <v>1281</v>
      </c>
      <c r="F28" s="137" t="s">
        <v>1281</v>
      </c>
    </row>
    <row r="30" spans="1:6" ht="28.95" customHeight="1" x14ac:dyDescent="0.3">
      <c r="A30" s="175" t="s">
        <v>976</v>
      </c>
      <c r="B30" s="179" t="s">
        <v>3713</v>
      </c>
      <c r="C30" s="179" t="s">
        <v>3714</v>
      </c>
      <c r="D30" s="178" t="s">
        <v>3717</v>
      </c>
      <c r="E30" s="178" t="s">
        <v>3721</v>
      </c>
      <c r="F30" s="178" t="s">
        <v>3722</v>
      </c>
    </row>
    <row r="31" spans="1:6" ht="13.95" customHeight="1" x14ac:dyDescent="0.3">
      <c r="A31" s="175" t="s">
        <v>596</v>
      </c>
      <c r="B31" s="132">
        <v>-2.3179999999999999E-2</v>
      </c>
      <c r="C31" s="132">
        <v>3.16E-3</v>
      </c>
      <c r="D31" s="132">
        <v>5.4099999999999999E-3</v>
      </c>
      <c r="E31" s="133">
        <v>53.84</v>
      </c>
      <c r="F31" s="134" t="s">
        <v>1193</v>
      </c>
    </row>
    <row r="32" spans="1:6" ht="13.95" customHeight="1" x14ac:dyDescent="0.3">
      <c r="A32" s="175" t="s">
        <v>246</v>
      </c>
      <c r="B32" s="132">
        <v>0.12259</v>
      </c>
      <c r="C32" s="132">
        <v>6.6E-3</v>
      </c>
      <c r="D32" s="132">
        <v>3.465E-2</v>
      </c>
      <c r="E32" s="133">
        <v>344.67</v>
      </c>
      <c r="F32" s="134" t="s">
        <v>1193</v>
      </c>
    </row>
    <row r="34" spans="1:6" ht="13.95" customHeight="1" x14ac:dyDescent="0.3">
      <c r="A34" s="177" t="s">
        <v>3966</v>
      </c>
      <c r="B34" s="177" t="s">
        <v>4004</v>
      </c>
    </row>
    <row r="36" spans="1:6" ht="13.95" customHeight="1" x14ac:dyDescent="0.3">
      <c r="A36" s="177" t="s">
        <v>3966</v>
      </c>
      <c r="B36" s="177" t="s">
        <v>4005</v>
      </c>
    </row>
    <row r="38" spans="1:6" ht="13.95" customHeight="1" x14ac:dyDescent="0.3">
      <c r="A38" s="177" t="s">
        <v>3966</v>
      </c>
      <c r="B38" s="177" t="s">
        <v>4006</v>
      </c>
    </row>
    <row r="40" spans="1:6" ht="13.95" customHeight="1" x14ac:dyDescent="0.3">
      <c r="A40" s="177" t="s">
        <v>3966</v>
      </c>
      <c r="B40" s="177" t="s">
        <v>1281</v>
      </c>
    </row>
    <row r="42" spans="1:6" ht="13.95" customHeight="1" x14ac:dyDescent="0.3">
      <c r="A42" s="177" t="s">
        <v>3966</v>
      </c>
      <c r="B42" s="177" t="s">
        <v>1281</v>
      </c>
    </row>
    <row r="44" spans="1:6" ht="13.95" customHeight="1" x14ac:dyDescent="0.3">
      <c r="A44" s="177" t="s">
        <v>3966</v>
      </c>
      <c r="B44" s="177" t="s">
        <v>1281</v>
      </c>
    </row>
    <row r="46" spans="1:6" ht="13.95" customHeight="1" x14ac:dyDescent="0.3">
      <c r="A46" s="176" t="s">
        <v>3966</v>
      </c>
      <c r="B46" s="176" t="s">
        <v>1281</v>
      </c>
    </row>
    <row r="48" spans="1:6" ht="13.95" customHeight="1" x14ac:dyDescent="0.3">
      <c r="A48" s="494" t="s">
        <v>3711</v>
      </c>
      <c r="B48" s="494"/>
      <c r="C48" s="494"/>
      <c r="D48" s="494"/>
      <c r="E48" s="494"/>
      <c r="F48" s="494"/>
    </row>
    <row r="49" spans="1:6" ht="28.95" customHeight="1" x14ac:dyDescent="0.3">
      <c r="A49" s="175" t="s">
        <v>3718</v>
      </c>
      <c r="B49" s="178" t="s">
        <v>3712</v>
      </c>
      <c r="C49" s="179" t="s">
        <v>3719</v>
      </c>
      <c r="D49" s="179" t="s">
        <v>3720</v>
      </c>
      <c r="E49" s="178" t="s">
        <v>3721</v>
      </c>
      <c r="F49" s="178" t="s">
        <v>3722</v>
      </c>
    </row>
    <row r="50" spans="1:6" ht="13.95" customHeight="1" x14ac:dyDescent="0.3">
      <c r="A50" s="175" t="s">
        <v>3723</v>
      </c>
      <c r="B50" s="136">
        <v>2</v>
      </c>
      <c r="C50" s="132">
        <v>3.5749999999999997E-2</v>
      </c>
      <c r="D50" s="132">
        <v>1.788E-2</v>
      </c>
      <c r="E50" s="133">
        <v>191.77</v>
      </c>
      <c r="F50" s="134" t="s">
        <v>1193</v>
      </c>
    </row>
    <row r="51" spans="1:6" ht="13.95" customHeight="1" x14ac:dyDescent="0.3">
      <c r="A51" s="175" t="s">
        <v>3724</v>
      </c>
      <c r="B51" s="136">
        <v>137</v>
      </c>
      <c r="C51" s="132">
        <v>1.277E-2</v>
      </c>
      <c r="D51" s="135">
        <v>9.3220000000000005E-5</v>
      </c>
      <c r="E51" s="137" t="s">
        <v>1281</v>
      </c>
      <c r="F51" s="137" t="s">
        <v>1281</v>
      </c>
    </row>
    <row r="52" spans="1:6" ht="13.95" customHeight="1" x14ac:dyDescent="0.3">
      <c r="A52" s="175" t="s">
        <v>3725</v>
      </c>
      <c r="B52" s="136">
        <v>139</v>
      </c>
      <c r="C52" s="132">
        <v>4.8520000000000001E-2</v>
      </c>
      <c r="D52" s="137" t="s">
        <v>1281</v>
      </c>
      <c r="E52" s="137" t="s">
        <v>1281</v>
      </c>
      <c r="F52" s="137" t="s">
        <v>1281</v>
      </c>
    </row>
    <row r="54" spans="1:6" ht="28.95" customHeight="1" x14ac:dyDescent="0.3">
      <c r="A54" s="175" t="s">
        <v>976</v>
      </c>
      <c r="B54" s="179" t="s">
        <v>3713</v>
      </c>
      <c r="C54" s="179" t="s">
        <v>3714</v>
      </c>
      <c r="D54" s="178" t="s">
        <v>3717</v>
      </c>
      <c r="E54" s="178" t="s">
        <v>3721</v>
      </c>
      <c r="F54" s="178" t="s">
        <v>3722</v>
      </c>
    </row>
    <row r="55" spans="1:6" ht="13.95" customHeight="1" x14ac:dyDescent="0.3">
      <c r="A55" s="175" t="s">
        <v>596</v>
      </c>
      <c r="B55" s="132">
        <v>4.4299999999999999E-3</v>
      </c>
      <c r="C55" s="132">
        <v>8.5900000000000004E-3</v>
      </c>
      <c r="D55" s="135">
        <v>2.4850000000000001E-5</v>
      </c>
      <c r="E55" s="133">
        <v>0.27</v>
      </c>
      <c r="F55" s="134">
        <v>0.60640000000000005</v>
      </c>
    </row>
    <row r="56" spans="1:6" ht="13.95" customHeight="1" x14ac:dyDescent="0.3">
      <c r="A56" s="175" t="s">
        <v>168</v>
      </c>
      <c r="B56" s="132">
        <v>-8.054E-2</v>
      </c>
      <c r="C56" s="132">
        <v>2.342E-2</v>
      </c>
      <c r="D56" s="132">
        <v>1.1000000000000001E-3</v>
      </c>
      <c r="E56" s="133">
        <v>11.83</v>
      </c>
      <c r="F56" s="134">
        <v>8.0000000000000004E-4</v>
      </c>
    </row>
    <row r="57" spans="1:6" ht="13.95" customHeight="1" x14ac:dyDescent="0.3">
      <c r="A57" s="175" t="s">
        <v>246</v>
      </c>
      <c r="B57" s="132">
        <v>0.12198000000000001</v>
      </c>
      <c r="C57" s="132">
        <v>6.3600000000000002E-3</v>
      </c>
      <c r="D57" s="132">
        <v>3.4279999999999998E-2</v>
      </c>
      <c r="E57" s="133">
        <v>367.73</v>
      </c>
      <c r="F57" s="134" t="s">
        <v>1193</v>
      </c>
    </row>
    <row r="59" spans="1:6" ht="13.95" customHeight="1" x14ac:dyDescent="0.3">
      <c r="A59" s="177" t="s">
        <v>3966</v>
      </c>
      <c r="B59" s="177" t="s">
        <v>4007</v>
      </c>
    </row>
    <row r="61" spans="1:6" ht="13.95" customHeight="1" x14ac:dyDescent="0.3">
      <c r="A61" s="177" t="s">
        <v>3966</v>
      </c>
      <c r="B61" s="177" t="s">
        <v>4008</v>
      </c>
    </row>
    <row r="63" spans="1:6" ht="13.95" customHeight="1" x14ac:dyDescent="0.3">
      <c r="A63" s="177" t="s">
        <v>3966</v>
      </c>
      <c r="B63" s="177" t="s">
        <v>4009</v>
      </c>
    </row>
    <row r="65" spans="1:6" ht="13.95" customHeight="1" x14ac:dyDescent="0.3">
      <c r="A65" s="177" t="s">
        <v>3966</v>
      </c>
      <c r="B65" s="177" t="s">
        <v>1281</v>
      </c>
    </row>
    <row r="67" spans="1:6" ht="13.95" customHeight="1" x14ac:dyDescent="0.3">
      <c r="A67" s="177" t="s">
        <v>3966</v>
      </c>
      <c r="B67" s="177" t="s">
        <v>1281</v>
      </c>
    </row>
    <row r="69" spans="1:6" ht="13.95" customHeight="1" x14ac:dyDescent="0.3">
      <c r="A69" s="177" t="s">
        <v>3966</v>
      </c>
      <c r="B69" s="177" t="s">
        <v>1281</v>
      </c>
    </row>
    <row r="71" spans="1:6" ht="13.95" customHeight="1" x14ac:dyDescent="0.3">
      <c r="A71" s="176" t="s">
        <v>3966</v>
      </c>
      <c r="B71" s="176" t="s">
        <v>1281</v>
      </c>
    </row>
    <row r="73" spans="1:6" ht="13.95" customHeight="1" x14ac:dyDescent="0.3">
      <c r="A73" s="494" t="s">
        <v>3711</v>
      </c>
      <c r="B73" s="494"/>
      <c r="C73" s="494"/>
      <c r="D73" s="494"/>
      <c r="E73" s="494"/>
      <c r="F73" s="494"/>
    </row>
    <row r="74" spans="1:6" ht="28.95" customHeight="1" x14ac:dyDescent="0.3">
      <c r="A74" s="175" t="s">
        <v>3718</v>
      </c>
      <c r="B74" s="178" t="s">
        <v>3712</v>
      </c>
      <c r="C74" s="179" t="s">
        <v>3719</v>
      </c>
      <c r="D74" s="179" t="s">
        <v>3720</v>
      </c>
      <c r="E74" s="178" t="s">
        <v>3721</v>
      </c>
      <c r="F74" s="178" t="s">
        <v>3722</v>
      </c>
    </row>
    <row r="75" spans="1:6" ht="13.95" customHeight="1" x14ac:dyDescent="0.3">
      <c r="A75" s="175" t="s">
        <v>3723</v>
      </c>
      <c r="B75" s="136">
        <v>3</v>
      </c>
      <c r="C75" s="132">
        <v>3.6319999999999998E-2</v>
      </c>
      <c r="D75" s="132">
        <v>1.2109999999999999E-2</v>
      </c>
      <c r="E75" s="133">
        <v>134.97</v>
      </c>
      <c r="F75" s="134" t="s">
        <v>1193</v>
      </c>
    </row>
    <row r="76" spans="1:6" ht="13.95" customHeight="1" x14ac:dyDescent="0.3">
      <c r="A76" s="175" t="s">
        <v>3724</v>
      </c>
      <c r="B76" s="136">
        <v>136</v>
      </c>
      <c r="C76" s="132">
        <v>1.2200000000000001E-2</v>
      </c>
      <c r="D76" s="135">
        <v>8.9710000000000007E-5</v>
      </c>
      <c r="E76" s="137" t="s">
        <v>1281</v>
      </c>
      <c r="F76" s="137" t="s">
        <v>1281</v>
      </c>
    </row>
    <row r="77" spans="1:6" ht="13.95" customHeight="1" x14ac:dyDescent="0.3">
      <c r="A77" s="175" t="s">
        <v>3725</v>
      </c>
      <c r="B77" s="136">
        <v>139</v>
      </c>
      <c r="C77" s="132">
        <v>4.8520000000000001E-2</v>
      </c>
      <c r="D77" s="137" t="s">
        <v>1281</v>
      </c>
      <c r="E77" s="137" t="s">
        <v>1281</v>
      </c>
      <c r="F77" s="137" t="s">
        <v>1281</v>
      </c>
    </row>
    <row r="79" spans="1:6" ht="28.95" customHeight="1" x14ac:dyDescent="0.3">
      <c r="A79" s="175" t="s">
        <v>976</v>
      </c>
      <c r="B79" s="179" t="s">
        <v>3713</v>
      </c>
      <c r="C79" s="179" t="s">
        <v>3714</v>
      </c>
      <c r="D79" s="178" t="s">
        <v>3717</v>
      </c>
      <c r="E79" s="178" t="s">
        <v>3721</v>
      </c>
      <c r="F79" s="178" t="s">
        <v>3722</v>
      </c>
    </row>
    <row r="80" spans="1:6" ht="13.95" customHeight="1" x14ac:dyDescent="0.3">
      <c r="A80" s="175" t="s">
        <v>596</v>
      </c>
      <c r="B80" s="132">
        <v>-4.2500000000000003E-3</v>
      </c>
      <c r="C80" s="132">
        <v>9.1000000000000004E-3</v>
      </c>
      <c r="D80" s="135">
        <v>1.9559999999999999E-5</v>
      </c>
      <c r="E80" s="133">
        <v>0.22</v>
      </c>
      <c r="F80" s="134">
        <v>0.64119999999999999</v>
      </c>
    </row>
    <row r="81" spans="1:6" ht="13.95" customHeight="1" x14ac:dyDescent="0.3">
      <c r="A81" s="175" t="s">
        <v>168</v>
      </c>
      <c r="B81" s="132">
        <v>-7.0970000000000005E-2</v>
      </c>
      <c r="C81" s="132">
        <v>2.3290000000000002E-2</v>
      </c>
      <c r="D81" s="135">
        <v>8.3317999999999999E-4</v>
      </c>
      <c r="E81" s="133">
        <v>9.2899999999999991</v>
      </c>
      <c r="F81" s="134">
        <v>2.8E-3</v>
      </c>
    </row>
    <row r="82" spans="1:6" ht="13.95" customHeight="1" x14ac:dyDescent="0.3">
      <c r="A82" s="175" t="s">
        <v>587</v>
      </c>
      <c r="B82" s="132">
        <v>-4.6010000000000002E-2</v>
      </c>
      <c r="C82" s="132">
        <v>1.8239999999999999E-2</v>
      </c>
      <c r="D82" s="135">
        <v>5.7058E-4</v>
      </c>
      <c r="E82" s="133">
        <v>6.36</v>
      </c>
      <c r="F82" s="134">
        <v>1.2800000000000001E-2</v>
      </c>
    </row>
    <row r="83" spans="1:6" ht="13.95" customHeight="1" x14ac:dyDescent="0.3">
      <c r="A83" s="175" t="s">
        <v>246</v>
      </c>
      <c r="B83" s="132">
        <v>0.16475000000000001</v>
      </c>
      <c r="C83" s="132">
        <v>1.8069999999999999E-2</v>
      </c>
      <c r="D83" s="132">
        <v>7.4599999999999996E-3</v>
      </c>
      <c r="E83" s="133">
        <v>83.12</v>
      </c>
      <c r="F83" s="134" t="s">
        <v>1193</v>
      </c>
    </row>
    <row r="85" spans="1:6" ht="13.95" customHeight="1" x14ac:dyDescent="0.3">
      <c r="A85" s="177" t="s">
        <v>3966</v>
      </c>
      <c r="B85" s="177" t="s">
        <v>4010</v>
      </c>
    </row>
    <row r="87" spans="1:6" ht="13.95" customHeight="1" x14ac:dyDescent="0.3">
      <c r="A87" s="177" t="s">
        <v>3966</v>
      </c>
      <c r="B87" s="177" t="s">
        <v>4011</v>
      </c>
    </row>
    <row r="89" spans="1:6" ht="13.95" customHeight="1" x14ac:dyDescent="0.3">
      <c r="A89" s="177" t="s">
        <v>3966</v>
      </c>
      <c r="B89" s="177" t="s">
        <v>4012</v>
      </c>
    </row>
    <row r="91" spans="1:6" ht="13.95" customHeight="1" x14ac:dyDescent="0.3">
      <c r="A91" s="177" t="s">
        <v>3966</v>
      </c>
      <c r="B91" s="177" t="s">
        <v>1281</v>
      </c>
    </row>
    <row r="93" spans="1:6" ht="13.95" customHeight="1" x14ac:dyDescent="0.3">
      <c r="A93" s="177" t="s">
        <v>3966</v>
      </c>
      <c r="B93" s="177" t="s">
        <v>1281</v>
      </c>
    </row>
    <row r="95" spans="1:6" ht="13.95" customHeight="1" x14ac:dyDescent="0.3">
      <c r="A95" s="177" t="s">
        <v>3966</v>
      </c>
      <c r="B95" s="177" t="s">
        <v>1281</v>
      </c>
    </row>
    <row r="97" spans="1:6" ht="13.95" customHeight="1" x14ac:dyDescent="0.3">
      <c r="A97" s="176" t="s">
        <v>3966</v>
      </c>
      <c r="B97" s="176" t="s">
        <v>1281</v>
      </c>
    </row>
    <row r="99" spans="1:6" ht="13.95" customHeight="1" x14ac:dyDescent="0.3">
      <c r="A99" s="494" t="s">
        <v>3711</v>
      </c>
      <c r="B99" s="494"/>
      <c r="C99" s="494"/>
      <c r="D99" s="494"/>
      <c r="E99" s="494"/>
      <c r="F99" s="494"/>
    </row>
    <row r="100" spans="1:6" ht="28.95" customHeight="1" x14ac:dyDescent="0.3">
      <c r="A100" s="175" t="s">
        <v>3718</v>
      </c>
      <c r="B100" s="178" t="s">
        <v>3712</v>
      </c>
      <c r="C100" s="179" t="s">
        <v>3719</v>
      </c>
      <c r="D100" s="179" t="s">
        <v>3720</v>
      </c>
      <c r="E100" s="178" t="s">
        <v>3721</v>
      </c>
      <c r="F100" s="178" t="s">
        <v>3722</v>
      </c>
    </row>
    <row r="101" spans="1:6" ht="13.95" customHeight="1" x14ac:dyDescent="0.3">
      <c r="A101" s="175" t="s">
        <v>3723</v>
      </c>
      <c r="B101" s="136">
        <v>4</v>
      </c>
      <c r="C101" s="132">
        <v>3.7260000000000001E-2</v>
      </c>
      <c r="D101" s="132">
        <v>9.3200000000000002E-3</v>
      </c>
      <c r="E101" s="133">
        <v>111.67</v>
      </c>
      <c r="F101" s="134" t="s">
        <v>1193</v>
      </c>
    </row>
    <row r="102" spans="1:6" ht="13.95" customHeight="1" x14ac:dyDescent="0.3">
      <c r="A102" s="175" t="s">
        <v>3724</v>
      </c>
      <c r="B102" s="136">
        <v>135</v>
      </c>
      <c r="C102" s="132">
        <v>1.1259999999999999E-2</v>
      </c>
      <c r="D102" s="135">
        <v>8.3419999999999998E-5</v>
      </c>
      <c r="E102" s="137" t="s">
        <v>1281</v>
      </c>
      <c r="F102" s="137" t="s">
        <v>1281</v>
      </c>
    </row>
    <row r="103" spans="1:6" ht="13.95" customHeight="1" x14ac:dyDescent="0.3">
      <c r="A103" s="175" t="s">
        <v>3725</v>
      </c>
      <c r="B103" s="136">
        <v>139</v>
      </c>
      <c r="C103" s="132">
        <v>4.8520000000000001E-2</v>
      </c>
      <c r="D103" s="137" t="s">
        <v>1281</v>
      </c>
      <c r="E103" s="137" t="s">
        <v>1281</v>
      </c>
      <c r="F103" s="137" t="s">
        <v>1281</v>
      </c>
    </row>
    <row r="105" spans="1:6" ht="28.95" customHeight="1" x14ac:dyDescent="0.3">
      <c r="A105" s="175" t="s">
        <v>976</v>
      </c>
      <c r="B105" s="179" t="s">
        <v>3713</v>
      </c>
      <c r="C105" s="179" t="s">
        <v>3714</v>
      </c>
      <c r="D105" s="178" t="s">
        <v>3717</v>
      </c>
      <c r="E105" s="178" t="s">
        <v>3721</v>
      </c>
      <c r="F105" s="178" t="s">
        <v>3722</v>
      </c>
    </row>
    <row r="106" spans="1:6" ht="13.95" customHeight="1" x14ac:dyDescent="0.3">
      <c r="A106" s="175" t="s">
        <v>596</v>
      </c>
      <c r="B106" s="135">
        <v>5.2274000000000005E-4</v>
      </c>
      <c r="C106" s="132">
        <v>8.8900000000000003E-3</v>
      </c>
      <c r="D106" s="146">
        <v>2.88476E-7</v>
      </c>
      <c r="E106" s="133">
        <v>0</v>
      </c>
      <c r="F106" s="134">
        <v>0.95320000000000005</v>
      </c>
    </row>
    <row r="107" spans="1:6" ht="13.95" customHeight="1" x14ac:dyDescent="0.3">
      <c r="A107" s="175" t="s">
        <v>168</v>
      </c>
      <c r="B107" s="132">
        <v>-8.7569999999999995E-2</v>
      </c>
      <c r="C107" s="132">
        <v>2.299E-2</v>
      </c>
      <c r="D107" s="132">
        <v>1.2099999999999999E-3</v>
      </c>
      <c r="E107" s="133">
        <v>14.5</v>
      </c>
      <c r="F107" s="134">
        <v>2.0000000000000001E-4</v>
      </c>
    </row>
    <row r="108" spans="1:6" ht="13.95" customHeight="1" x14ac:dyDescent="0.3">
      <c r="A108" s="175" t="s">
        <v>587</v>
      </c>
      <c r="B108" s="132">
        <v>-7.5749999999999998E-2</v>
      </c>
      <c r="C108" s="132">
        <v>1.9699999999999999E-2</v>
      </c>
      <c r="D108" s="132">
        <v>1.23E-3</v>
      </c>
      <c r="E108" s="133">
        <v>14.78</v>
      </c>
      <c r="F108" s="134">
        <v>2.0000000000000001E-4</v>
      </c>
    </row>
    <row r="109" spans="1:6" ht="13.95" customHeight="1" x14ac:dyDescent="0.3">
      <c r="A109" s="175" t="s">
        <v>246</v>
      </c>
      <c r="B109" s="132">
        <v>0.21967</v>
      </c>
      <c r="C109" s="132">
        <v>2.3910000000000001E-2</v>
      </c>
      <c r="D109" s="132">
        <v>7.0400000000000003E-3</v>
      </c>
      <c r="E109" s="133">
        <v>84.41</v>
      </c>
      <c r="F109" s="134" t="s">
        <v>1193</v>
      </c>
    </row>
    <row r="110" spans="1:6" ht="13.95" customHeight="1" x14ac:dyDescent="0.3">
      <c r="A110" s="175" t="s">
        <v>1188</v>
      </c>
      <c r="B110" s="132">
        <v>-3.4430000000000002E-2</v>
      </c>
      <c r="C110" s="132">
        <v>1.026E-2</v>
      </c>
      <c r="D110" s="135">
        <v>9.3882999999999998E-4</v>
      </c>
      <c r="E110" s="133">
        <v>11.25</v>
      </c>
      <c r="F110" s="134">
        <v>1E-3</v>
      </c>
    </row>
    <row r="112" spans="1:6" ht="13.95" customHeight="1" x14ac:dyDescent="0.3">
      <c r="A112" s="177" t="s">
        <v>3966</v>
      </c>
      <c r="B112" s="177" t="s">
        <v>4013</v>
      </c>
    </row>
    <row r="114" spans="1:6" ht="13.95" customHeight="1" x14ac:dyDescent="0.3">
      <c r="A114" s="177" t="s">
        <v>3966</v>
      </c>
      <c r="B114" s="177" t="s">
        <v>4014</v>
      </c>
    </row>
    <row r="116" spans="1:6" ht="13.95" customHeight="1" x14ac:dyDescent="0.3">
      <c r="A116" s="177" t="s">
        <v>3966</v>
      </c>
      <c r="B116" s="177" t="s">
        <v>4015</v>
      </c>
    </row>
    <row r="118" spans="1:6" ht="13.95" customHeight="1" x14ac:dyDescent="0.3">
      <c r="A118" s="177" t="s">
        <v>3966</v>
      </c>
      <c r="B118" s="177" t="s">
        <v>1281</v>
      </c>
    </row>
    <row r="120" spans="1:6" ht="13.95" customHeight="1" x14ac:dyDescent="0.3">
      <c r="A120" s="177" t="s">
        <v>3966</v>
      </c>
      <c r="B120" s="177" t="s">
        <v>1281</v>
      </c>
    </row>
    <row r="122" spans="1:6" ht="13.95" customHeight="1" x14ac:dyDescent="0.3">
      <c r="A122" s="177" t="s">
        <v>3966</v>
      </c>
      <c r="B122" s="177" t="s">
        <v>1281</v>
      </c>
    </row>
    <row r="124" spans="1:6" ht="13.95" customHeight="1" x14ac:dyDescent="0.3">
      <c r="A124" s="176" t="s">
        <v>3966</v>
      </c>
      <c r="B124" s="176" t="s">
        <v>1281</v>
      </c>
    </row>
    <row r="126" spans="1:6" ht="13.95" customHeight="1" x14ac:dyDescent="0.3">
      <c r="A126" s="494" t="s">
        <v>3711</v>
      </c>
      <c r="B126" s="494"/>
      <c r="C126" s="494"/>
      <c r="D126" s="494"/>
      <c r="E126" s="494"/>
      <c r="F126" s="494"/>
    </row>
    <row r="127" spans="1:6" ht="28.95" customHeight="1" x14ac:dyDescent="0.3">
      <c r="A127" s="175" t="s">
        <v>3718</v>
      </c>
      <c r="B127" s="178" t="s">
        <v>3712</v>
      </c>
      <c r="C127" s="179" t="s">
        <v>3719</v>
      </c>
      <c r="D127" s="179" t="s">
        <v>3720</v>
      </c>
      <c r="E127" s="178" t="s">
        <v>3721</v>
      </c>
      <c r="F127" s="178" t="s">
        <v>3722</v>
      </c>
    </row>
    <row r="128" spans="1:6" ht="13.95" customHeight="1" x14ac:dyDescent="0.3">
      <c r="A128" s="175" t="s">
        <v>3723</v>
      </c>
      <c r="B128" s="136">
        <v>5</v>
      </c>
      <c r="C128" s="132">
        <v>3.8100000000000002E-2</v>
      </c>
      <c r="D128" s="132">
        <v>7.62E-3</v>
      </c>
      <c r="E128" s="133">
        <v>98</v>
      </c>
      <c r="F128" s="134" t="s">
        <v>1193</v>
      </c>
    </row>
    <row r="129" spans="1:6" ht="13.95" customHeight="1" x14ac:dyDescent="0.3">
      <c r="A129" s="175" t="s">
        <v>3724</v>
      </c>
      <c r="B129" s="136">
        <v>134</v>
      </c>
      <c r="C129" s="132">
        <v>1.042E-2</v>
      </c>
      <c r="D129" s="135">
        <v>7.7760000000000001E-5</v>
      </c>
      <c r="E129" s="137" t="s">
        <v>1281</v>
      </c>
      <c r="F129" s="137" t="s">
        <v>1281</v>
      </c>
    </row>
    <row r="130" spans="1:6" ht="13.95" customHeight="1" x14ac:dyDescent="0.3">
      <c r="A130" s="175" t="s">
        <v>3725</v>
      </c>
      <c r="B130" s="136">
        <v>139</v>
      </c>
      <c r="C130" s="132">
        <v>4.8520000000000001E-2</v>
      </c>
      <c r="D130" s="137" t="s">
        <v>1281</v>
      </c>
      <c r="E130" s="137" t="s">
        <v>1281</v>
      </c>
      <c r="F130" s="137" t="s">
        <v>1281</v>
      </c>
    </row>
    <row r="132" spans="1:6" ht="28.95" customHeight="1" x14ac:dyDescent="0.3">
      <c r="A132" s="175" t="s">
        <v>976</v>
      </c>
      <c r="B132" s="179" t="s">
        <v>3713</v>
      </c>
      <c r="C132" s="179" t="s">
        <v>3714</v>
      </c>
      <c r="D132" s="178" t="s">
        <v>3717</v>
      </c>
      <c r="E132" s="178" t="s">
        <v>3721</v>
      </c>
      <c r="F132" s="178" t="s">
        <v>3722</v>
      </c>
    </row>
    <row r="133" spans="1:6" ht="13.95" customHeight="1" x14ac:dyDescent="0.3">
      <c r="A133" s="175" t="s">
        <v>596</v>
      </c>
      <c r="B133" s="132">
        <v>8.6099999999999996E-3</v>
      </c>
      <c r="C133" s="132">
        <v>8.9300000000000004E-3</v>
      </c>
      <c r="D133" s="135">
        <v>7.2319999999999999E-5</v>
      </c>
      <c r="E133" s="133">
        <v>0.93</v>
      </c>
      <c r="F133" s="134">
        <v>0.33660000000000001</v>
      </c>
    </row>
    <row r="134" spans="1:6" ht="13.95" customHeight="1" x14ac:dyDescent="0.3">
      <c r="A134" s="175" t="s">
        <v>168</v>
      </c>
      <c r="B134" s="132">
        <v>-0.10233</v>
      </c>
      <c r="C134" s="132">
        <v>2.265E-2</v>
      </c>
      <c r="D134" s="132">
        <v>1.5900000000000001E-3</v>
      </c>
      <c r="E134" s="133">
        <v>20.41</v>
      </c>
      <c r="F134" s="134" t="s">
        <v>1193</v>
      </c>
    </row>
    <row r="135" spans="1:6" ht="13.95" customHeight="1" x14ac:dyDescent="0.3">
      <c r="A135" s="175" t="s">
        <v>587</v>
      </c>
      <c r="B135" s="132">
        <v>-7.7200000000000005E-2</v>
      </c>
      <c r="C135" s="132">
        <v>1.9029999999999998E-2</v>
      </c>
      <c r="D135" s="132">
        <v>1.2800000000000001E-3</v>
      </c>
      <c r="E135" s="133">
        <v>16.46</v>
      </c>
      <c r="F135" s="134" t="s">
        <v>1193</v>
      </c>
    </row>
    <row r="136" spans="1:6" ht="13.95" customHeight="1" x14ac:dyDescent="0.3">
      <c r="A136" s="175" t="s">
        <v>189</v>
      </c>
      <c r="B136" s="132">
        <v>7.1800000000000003E-2</v>
      </c>
      <c r="C136" s="132">
        <v>2.1829999999999999E-2</v>
      </c>
      <c r="D136" s="135">
        <v>8.4126999999999997E-4</v>
      </c>
      <c r="E136" s="133">
        <v>10.82</v>
      </c>
      <c r="F136" s="134">
        <v>1.2999999999999999E-3</v>
      </c>
    </row>
    <row r="137" spans="1:6" ht="13.95" customHeight="1" x14ac:dyDescent="0.3">
      <c r="A137" s="175" t="s">
        <v>246</v>
      </c>
      <c r="B137" s="132">
        <v>0.20730000000000001</v>
      </c>
      <c r="C137" s="132">
        <v>2.3390000000000001E-2</v>
      </c>
      <c r="D137" s="132">
        <v>6.11E-3</v>
      </c>
      <c r="E137" s="133">
        <v>78.55</v>
      </c>
      <c r="F137" s="134" t="s">
        <v>1193</v>
      </c>
    </row>
    <row r="138" spans="1:6" ht="13.95" customHeight="1" x14ac:dyDescent="0.3">
      <c r="A138" s="175" t="s">
        <v>1188</v>
      </c>
      <c r="B138" s="132">
        <v>-4.2659999999999997E-2</v>
      </c>
      <c r="C138" s="132">
        <v>1.022E-2</v>
      </c>
      <c r="D138" s="132">
        <v>1.3600000000000001E-3</v>
      </c>
      <c r="E138" s="133">
        <v>17.420000000000002</v>
      </c>
      <c r="F138" s="134" t="s">
        <v>1193</v>
      </c>
    </row>
    <row r="140" spans="1:6" ht="13.95" customHeight="1" x14ac:dyDescent="0.3">
      <c r="A140" s="177" t="s">
        <v>3966</v>
      </c>
      <c r="B140" s="177" t="s">
        <v>4016</v>
      </c>
    </row>
    <row r="142" spans="1:6" ht="13.95" customHeight="1" x14ac:dyDescent="0.3">
      <c r="A142" s="177" t="s">
        <v>3966</v>
      </c>
      <c r="B142" s="177" t="s">
        <v>4017</v>
      </c>
    </row>
    <row r="144" spans="1:6" ht="13.95" customHeight="1" x14ac:dyDescent="0.3">
      <c r="A144" s="177" t="s">
        <v>3966</v>
      </c>
      <c r="B144" s="177" t="s">
        <v>4018</v>
      </c>
    </row>
    <row r="146" spans="1:7" ht="13.95" customHeight="1" x14ac:dyDescent="0.3">
      <c r="A146" s="177" t="s">
        <v>3966</v>
      </c>
      <c r="B146" s="177" t="s">
        <v>1281</v>
      </c>
    </row>
    <row r="148" spans="1:7" ht="13.95" customHeight="1" x14ac:dyDescent="0.3">
      <c r="A148" s="177" t="s">
        <v>3966</v>
      </c>
      <c r="B148" s="177" t="s">
        <v>1281</v>
      </c>
    </row>
    <row r="150" spans="1:7" ht="13.95" customHeight="1" x14ac:dyDescent="0.3">
      <c r="A150" s="177" t="s">
        <v>3966</v>
      </c>
      <c r="B150" s="177" t="s">
        <v>1281</v>
      </c>
    </row>
    <row r="152" spans="1:7" ht="13.95" customHeight="1" x14ac:dyDescent="0.3">
      <c r="A152" s="176" t="s">
        <v>3966</v>
      </c>
      <c r="B152" s="176" t="s">
        <v>1281</v>
      </c>
    </row>
    <row r="154" spans="1:7" ht="13.95" customHeight="1" x14ac:dyDescent="0.3">
      <c r="A154" s="494" t="s">
        <v>3711</v>
      </c>
      <c r="B154" s="494"/>
      <c r="C154" s="494"/>
      <c r="D154" s="494"/>
      <c r="E154" s="494"/>
      <c r="F154" s="494"/>
    </row>
    <row r="155" spans="1:7" ht="28.95" customHeight="1" x14ac:dyDescent="0.3">
      <c r="A155" s="175" t="s">
        <v>3718</v>
      </c>
      <c r="B155" s="178" t="s">
        <v>3712</v>
      </c>
      <c r="C155" s="179" t="s">
        <v>3719</v>
      </c>
      <c r="D155" s="179" t="s">
        <v>3720</v>
      </c>
      <c r="E155" s="178" t="s">
        <v>3721</v>
      </c>
      <c r="F155" s="178" t="s">
        <v>3722</v>
      </c>
    </row>
    <row r="156" spans="1:7" ht="13.95" customHeight="1" x14ac:dyDescent="0.3">
      <c r="A156" s="175" t="s">
        <v>3723</v>
      </c>
      <c r="B156" s="136">
        <v>6</v>
      </c>
      <c r="C156" s="132">
        <v>3.8710000000000001E-2</v>
      </c>
      <c r="D156" s="132">
        <v>6.45E-3</v>
      </c>
      <c r="E156" s="133">
        <v>87.45</v>
      </c>
      <c r="F156" s="140" t="s">
        <v>1193</v>
      </c>
      <c r="G156" s="213" t="s">
        <v>4214</v>
      </c>
    </row>
    <row r="157" spans="1:7" ht="13.95" customHeight="1" x14ac:dyDescent="0.3">
      <c r="A157" s="175" t="s">
        <v>3724</v>
      </c>
      <c r="B157" s="136">
        <v>133</v>
      </c>
      <c r="C157" s="132">
        <v>9.8099999999999993E-3</v>
      </c>
      <c r="D157" s="135">
        <v>7.3780000000000002E-5</v>
      </c>
      <c r="E157" s="137" t="s">
        <v>1281</v>
      </c>
      <c r="F157" s="137" t="s">
        <v>1281</v>
      </c>
    </row>
    <row r="158" spans="1:7" ht="13.95" customHeight="1" x14ac:dyDescent="0.3">
      <c r="A158" s="175" t="s">
        <v>3725</v>
      </c>
      <c r="B158" s="136">
        <v>139</v>
      </c>
      <c r="C158" s="132">
        <v>4.8520000000000001E-2</v>
      </c>
      <c r="D158" s="137" t="s">
        <v>1281</v>
      </c>
      <c r="E158" s="137" t="s">
        <v>1281</v>
      </c>
      <c r="F158" s="137" t="s">
        <v>1281</v>
      </c>
    </row>
    <row r="160" spans="1:7" ht="28.95" customHeight="1" x14ac:dyDescent="0.3">
      <c r="A160" s="175" t="s">
        <v>976</v>
      </c>
      <c r="B160" s="179" t="s">
        <v>3713</v>
      </c>
      <c r="C160" s="179" t="s">
        <v>3714</v>
      </c>
      <c r="D160" s="178" t="s">
        <v>3717</v>
      </c>
      <c r="E160" s="178" t="s">
        <v>3721</v>
      </c>
      <c r="F160" s="178" t="s">
        <v>3722</v>
      </c>
    </row>
    <row r="161" spans="1:6" ht="13.95" customHeight="1" x14ac:dyDescent="0.3">
      <c r="A161" s="175" t="s">
        <v>596</v>
      </c>
      <c r="B161" s="132">
        <v>1.3990000000000001E-2</v>
      </c>
      <c r="C161" s="132">
        <v>8.8999999999999999E-3</v>
      </c>
      <c r="D161" s="135">
        <v>1.8246000000000001E-4</v>
      </c>
      <c r="E161" s="133">
        <v>2.4700000000000002</v>
      </c>
      <c r="F161" s="134">
        <v>0.1182</v>
      </c>
    </row>
    <row r="162" spans="1:6" ht="13.95" customHeight="1" x14ac:dyDescent="0.3">
      <c r="A162" s="175" t="s">
        <v>168</v>
      </c>
      <c r="B162" s="132">
        <v>-0.12595000000000001</v>
      </c>
      <c r="C162" s="132">
        <v>2.3550000000000001E-2</v>
      </c>
      <c r="D162" s="132">
        <v>2.1099999999999999E-3</v>
      </c>
      <c r="E162" s="133">
        <v>28.61</v>
      </c>
      <c r="F162" s="134" t="s">
        <v>1193</v>
      </c>
    </row>
    <row r="163" spans="1:6" ht="13.95" customHeight="1" x14ac:dyDescent="0.3">
      <c r="A163" s="175" t="s">
        <v>586</v>
      </c>
      <c r="B163" s="132">
        <v>-2.325E-2</v>
      </c>
      <c r="C163" s="132">
        <v>8.0999999999999996E-3</v>
      </c>
      <c r="D163" s="135">
        <v>6.0771999999999996E-4</v>
      </c>
      <c r="E163" s="133">
        <v>8.24</v>
      </c>
      <c r="F163" s="134">
        <v>4.7999999999999996E-3</v>
      </c>
    </row>
    <row r="164" spans="1:6" ht="13.95" customHeight="1" x14ac:dyDescent="0.3">
      <c r="A164" s="175" t="s">
        <v>587</v>
      </c>
      <c r="B164" s="132">
        <v>-7.2480000000000003E-2</v>
      </c>
      <c r="C164" s="132">
        <v>1.8599999999999998E-2</v>
      </c>
      <c r="D164" s="132">
        <v>1.1199999999999999E-3</v>
      </c>
      <c r="E164" s="133">
        <v>15.18</v>
      </c>
      <c r="F164" s="134">
        <v>2.0000000000000001E-4</v>
      </c>
    </row>
    <row r="165" spans="1:6" ht="13.95" customHeight="1" x14ac:dyDescent="0.3">
      <c r="A165" s="175" t="s">
        <v>189</v>
      </c>
      <c r="B165" s="132">
        <v>9.6299999999999997E-2</v>
      </c>
      <c r="C165" s="132">
        <v>2.291E-2</v>
      </c>
      <c r="D165" s="132">
        <v>1.2999999999999999E-3</v>
      </c>
      <c r="E165" s="133">
        <v>17.670000000000002</v>
      </c>
      <c r="F165" s="134" t="s">
        <v>1193</v>
      </c>
    </row>
    <row r="166" spans="1:6" ht="13.95" customHeight="1" x14ac:dyDescent="0.3">
      <c r="A166" s="175" t="s">
        <v>246</v>
      </c>
      <c r="B166" s="132">
        <v>0.20146</v>
      </c>
      <c r="C166" s="132">
        <v>2.2870000000000001E-2</v>
      </c>
      <c r="D166" s="132">
        <v>5.7200000000000003E-3</v>
      </c>
      <c r="E166" s="133">
        <v>77.58</v>
      </c>
      <c r="F166" s="134" t="s">
        <v>1193</v>
      </c>
    </row>
    <row r="167" spans="1:6" ht="13.95" customHeight="1" x14ac:dyDescent="0.3">
      <c r="A167" s="175" t="s">
        <v>1188</v>
      </c>
      <c r="B167" s="132">
        <v>-1.4659999999999999E-2</v>
      </c>
      <c r="C167" s="132">
        <v>1.3939999999999999E-2</v>
      </c>
      <c r="D167" s="135">
        <v>8.1660000000000001E-5</v>
      </c>
      <c r="E167" s="133">
        <v>1.1100000000000001</v>
      </c>
      <c r="F167" s="134">
        <v>0.29470000000000002</v>
      </c>
    </row>
    <row r="169" spans="1:6" ht="13.95" customHeight="1" x14ac:dyDescent="0.3">
      <c r="A169" s="177" t="s">
        <v>3966</v>
      </c>
      <c r="B169" s="177" t="s">
        <v>4019</v>
      </c>
    </row>
    <row r="171" spans="1:6" ht="13.95" customHeight="1" x14ac:dyDescent="0.3">
      <c r="A171" s="177" t="s">
        <v>3966</v>
      </c>
      <c r="B171" s="177" t="s">
        <v>4020</v>
      </c>
    </row>
    <row r="173" spans="1:6" ht="13.95" customHeight="1" x14ac:dyDescent="0.3">
      <c r="A173" s="177" t="s">
        <v>3966</v>
      </c>
      <c r="B173" s="177" t="s">
        <v>4021</v>
      </c>
    </row>
    <row r="175" spans="1:6" ht="13.95" customHeight="1" x14ac:dyDescent="0.3">
      <c r="A175" s="177" t="s">
        <v>3966</v>
      </c>
      <c r="B175" s="177" t="s">
        <v>1281</v>
      </c>
    </row>
    <row r="177" spans="1:6" ht="13.95" customHeight="1" x14ac:dyDescent="0.3">
      <c r="A177" s="177" t="s">
        <v>3966</v>
      </c>
      <c r="B177" s="177" t="s">
        <v>1281</v>
      </c>
    </row>
    <row r="179" spans="1:6" ht="13.95" customHeight="1" x14ac:dyDescent="0.3">
      <c r="A179" s="177" t="s">
        <v>3966</v>
      </c>
      <c r="B179" s="177" t="s">
        <v>1281</v>
      </c>
    </row>
    <row r="181" spans="1:6" ht="13.95" customHeight="1" x14ac:dyDescent="0.3">
      <c r="A181" s="176" t="s">
        <v>3966</v>
      </c>
      <c r="B181" s="176" t="s">
        <v>1281</v>
      </c>
    </row>
    <row r="183" spans="1:6" ht="13.95" customHeight="1" x14ac:dyDescent="0.3">
      <c r="A183" s="494" t="s">
        <v>3711</v>
      </c>
      <c r="B183" s="494"/>
      <c r="C183" s="494"/>
      <c r="D183" s="494"/>
      <c r="E183" s="494"/>
      <c r="F183" s="494"/>
    </row>
    <row r="184" spans="1:6" ht="28.95" customHeight="1" x14ac:dyDescent="0.3">
      <c r="A184" s="175" t="s">
        <v>3718</v>
      </c>
      <c r="B184" s="178" t="s">
        <v>3712</v>
      </c>
      <c r="C184" s="179" t="s">
        <v>3719</v>
      </c>
      <c r="D184" s="179" t="s">
        <v>3720</v>
      </c>
      <c r="E184" s="178" t="s">
        <v>3721</v>
      </c>
      <c r="F184" s="178" t="s">
        <v>3722</v>
      </c>
    </row>
    <row r="185" spans="1:6" ht="13.95" customHeight="1" x14ac:dyDescent="0.3">
      <c r="A185" s="175" t="s">
        <v>3723</v>
      </c>
      <c r="B185" s="136">
        <v>5</v>
      </c>
      <c r="C185" s="132">
        <v>3.8629999999999998E-2</v>
      </c>
      <c r="D185" s="132">
        <v>7.7299999999999999E-3</v>
      </c>
      <c r="E185" s="133">
        <v>104.63</v>
      </c>
      <c r="F185" s="134" t="s">
        <v>1193</v>
      </c>
    </row>
    <row r="186" spans="1:6" ht="13.95" customHeight="1" x14ac:dyDescent="0.3">
      <c r="A186" s="175" t="s">
        <v>3724</v>
      </c>
      <c r="B186" s="136">
        <v>134</v>
      </c>
      <c r="C186" s="132">
        <v>9.8899999999999995E-3</v>
      </c>
      <c r="D186" s="135">
        <v>7.3839999999999998E-5</v>
      </c>
      <c r="E186" s="137" t="s">
        <v>1281</v>
      </c>
      <c r="F186" s="137" t="s">
        <v>1281</v>
      </c>
    </row>
    <row r="187" spans="1:6" ht="13.95" customHeight="1" x14ac:dyDescent="0.3">
      <c r="A187" s="175" t="s">
        <v>3725</v>
      </c>
      <c r="B187" s="136">
        <v>139</v>
      </c>
      <c r="C187" s="132">
        <v>4.8520000000000001E-2</v>
      </c>
      <c r="D187" s="137" t="s">
        <v>1281</v>
      </c>
      <c r="E187" s="137" t="s">
        <v>1281</v>
      </c>
      <c r="F187" s="137" t="s">
        <v>1281</v>
      </c>
    </row>
    <row r="189" spans="1:6" ht="28.95" customHeight="1" x14ac:dyDescent="0.3">
      <c r="A189" s="175" t="s">
        <v>976</v>
      </c>
      <c r="B189" s="179" t="s">
        <v>3713</v>
      </c>
      <c r="C189" s="179" t="s">
        <v>3714</v>
      </c>
      <c r="D189" s="178" t="s">
        <v>3717</v>
      </c>
      <c r="E189" s="178" t="s">
        <v>3721</v>
      </c>
      <c r="F189" s="178" t="s">
        <v>3722</v>
      </c>
    </row>
    <row r="190" spans="1:6" ht="13.95" customHeight="1" x14ac:dyDescent="0.3">
      <c r="A190" s="175" t="s">
        <v>596</v>
      </c>
      <c r="B190" s="132">
        <v>1.3950000000000001E-2</v>
      </c>
      <c r="C190" s="132">
        <v>8.8999999999999999E-3</v>
      </c>
      <c r="D190" s="135">
        <v>1.8155999999999999E-4</v>
      </c>
      <c r="E190" s="133">
        <v>2.46</v>
      </c>
      <c r="F190" s="134">
        <v>0.1192</v>
      </c>
    </row>
    <row r="191" spans="1:6" ht="13.95" customHeight="1" x14ac:dyDescent="0.3">
      <c r="A191" s="175" t="s">
        <v>168</v>
      </c>
      <c r="B191" s="132">
        <v>-0.12781000000000001</v>
      </c>
      <c r="C191" s="132">
        <v>2.349E-2</v>
      </c>
      <c r="D191" s="132">
        <v>2.1900000000000001E-3</v>
      </c>
      <c r="E191" s="133">
        <v>29.61</v>
      </c>
      <c r="F191" s="134" t="s">
        <v>1193</v>
      </c>
    </row>
    <row r="192" spans="1:6" ht="13.95" customHeight="1" x14ac:dyDescent="0.3">
      <c r="A192" s="175" t="s">
        <v>586</v>
      </c>
      <c r="B192" s="132">
        <v>-2.9219999999999999E-2</v>
      </c>
      <c r="C192" s="132">
        <v>5.79E-3</v>
      </c>
      <c r="D192" s="132">
        <v>1.8799999999999999E-3</v>
      </c>
      <c r="E192" s="133">
        <v>25.48</v>
      </c>
      <c r="F192" s="134" t="s">
        <v>1193</v>
      </c>
    </row>
    <row r="193" spans="1:6" ht="13.95" customHeight="1" x14ac:dyDescent="0.3">
      <c r="A193" s="175" t="s">
        <v>587</v>
      </c>
      <c r="B193" s="132">
        <v>-6.5119999999999997E-2</v>
      </c>
      <c r="C193" s="132">
        <v>1.7239999999999998E-2</v>
      </c>
      <c r="D193" s="132">
        <v>1.0499999999999999E-3</v>
      </c>
      <c r="E193" s="133">
        <v>14.26</v>
      </c>
      <c r="F193" s="134">
        <v>2.0000000000000001E-4</v>
      </c>
    </row>
    <row r="194" spans="1:6" ht="13.95" customHeight="1" x14ac:dyDescent="0.3">
      <c r="A194" s="175" t="s">
        <v>189</v>
      </c>
      <c r="B194" s="132">
        <v>9.8680000000000004E-2</v>
      </c>
      <c r="C194" s="132">
        <v>2.281E-2</v>
      </c>
      <c r="D194" s="132">
        <v>1.3799999999999999E-3</v>
      </c>
      <c r="E194" s="133">
        <v>18.71</v>
      </c>
      <c r="F194" s="134" t="s">
        <v>1193</v>
      </c>
    </row>
    <row r="195" spans="1:6" ht="13.95" customHeight="1" x14ac:dyDescent="0.3">
      <c r="A195" s="175" t="s">
        <v>246</v>
      </c>
      <c r="B195" s="132">
        <v>0.18942000000000001</v>
      </c>
      <c r="C195" s="132">
        <v>1.9810000000000001E-2</v>
      </c>
      <c r="D195" s="132">
        <v>6.7499999999999999E-3</v>
      </c>
      <c r="E195" s="133">
        <v>91.42</v>
      </c>
      <c r="F195" s="134" t="s">
        <v>1193</v>
      </c>
    </row>
    <row r="197" spans="1:6" ht="13.95" customHeight="1" x14ac:dyDescent="0.3">
      <c r="A197" s="177" t="s">
        <v>3966</v>
      </c>
      <c r="B197" s="177" t="s">
        <v>4022</v>
      </c>
    </row>
    <row r="199" spans="1:6" ht="13.95" customHeight="1" x14ac:dyDescent="0.3">
      <c r="A199" s="177" t="s">
        <v>3966</v>
      </c>
      <c r="B199" s="177" t="s">
        <v>4023</v>
      </c>
    </row>
    <row r="201" spans="1:6" ht="13.95" customHeight="1" x14ac:dyDescent="0.3">
      <c r="A201" s="177" t="s">
        <v>3966</v>
      </c>
      <c r="B201" s="177" t="s">
        <v>4024</v>
      </c>
    </row>
    <row r="203" spans="1:6" ht="13.95" customHeight="1" x14ac:dyDescent="0.3">
      <c r="A203" s="177" t="s">
        <v>3966</v>
      </c>
      <c r="B203" s="177" t="s">
        <v>1281</v>
      </c>
    </row>
    <row r="205" spans="1:6" ht="13.95" customHeight="1" x14ac:dyDescent="0.3">
      <c r="A205" s="177" t="s">
        <v>3966</v>
      </c>
      <c r="B205" s="177" t="s">
        <v>1281</v>
      </c>
    </row>
    <row r="207" spans="1:6" ht="13.95" customHeight="1" x14ac:dyDescent="0.3">
      <c r="A207" s="176" t="s">
        <v>3966</v>
      </c>
      <c r="B207" s="176" t="s">
        <v>1281</v>
      </c>
    </row>
    <row r="209" spans="1:9" ht="13.95" customHeight="1" x14ac:dyDescent="0.3">
      <c r="A209" s="494" t="s">
        <v>4025</v>
      </c>
      <c r="B209" s="494"/>
      <c r="C209" s="494"/>
      <c r="D209" s="494"/>
      <c r="E209" s="494"/>
      <c r="F209" s="494"/>
      <c r="G209" s="494"/>
      <c r="H209" s="494"/>
      <c r="I209" s="494"/>
    </row>
    <row r="210" spans="1:9" ht="28.95" customHeight="1" x14ac:dyDescent="0.3">
      <c r="A210" s="178" t="s">
        <v>3960</v>
      </c>
      <c r="B210" s="180" t="s">
        <v>4026</v>
      </c>
      <c r="C210" s="180" t="s">
        <v>4027</v>
      </c>
      <c r="D210" s="179" t="s">
        <v>4028</v>
      </c>
      <c r="E210" s="179" t="s">
        <v>4029</v>
      </c>
      <c r="F210" s="179" t="s">
        <v>4030</v>
      </c>
      <c r="G210" s="178" t="s">
        <v>4031</v>
      </c>
      <c r="H210" s="178" t="s">
        <v>3721</v>
      </c>
      <c r="I210" s="178" t="s">
        <v>3722</v>
      </c>
    </row>
    <row r="211" spans="1:9" ht="13.95" customHeight="1" x14ac:dyDescent="0.3">
      <c r="A211" s="181">
        <v>1</v>
      </c>
      <c r="B211" s="166" t="s">
        <v>246</v>
      </c>
      <c r="C211" s="166" t="s">
        <v>1281</v>
      </c>
      <c r="D211" s="165">
        <v>1</v>
      </c>
      <c r="E211" s="134">
        <v>0.71409999999999996</v>
      </c>
      <c r="F211" s="134">
        <v>0.71409999999999996</v>
      </c>
      <c r="G211" s="157">
        <v>52.039099999999998</v>
      </c>
      <c r="H211" s="133">
        <v>344.67</v>
      </c>
      <c r="I211" s="134" t="s">
        <v>1193</v>
      </c>
    </row>
    <row r="212" spans="1:9" ht="13.95" customHeight="1" x14ac:dyDescent="0.3">
      <c r="A212" s="181">
        <v>2</v>
      </c>
      <c r="B212" s="166" t="s">
        <v>168</v>
      </c>
      <c r="C212" s="166" t="s">
        <v>1281</v>
      </c>
      <c r="D212" s="165">
        <v>2</v>
      </c>
      <c r="E212" s="134">
        <v>2.2700000000000001E-2</v>
      </c>
      <c r="F212" s="134">
        <v>0.73680000000000001</v>
      </c>
      <c r="G212" s="157">
        <v>39.097900000000003</v>
      </c>
      <c r="H212" s="133">
        <v>11.83</v>
      </c>
      <c r="I212" s="134">
        <v>8.0000000000000004E-4</v>
      </c>
    </row>
    <row r="213" spans="1:9" ht="13.95" customHeight="1" x14ac:dyDescent="0.3">
      <c r="A213" s="181">
        <v>3</v>
      </c>
      <c r="B213" s="166" t="s">
        <v>587</v>
      </c>
      <c r="C213" s="166" t="s">
        <v>1281</v>
      </c>
      <c r="D213" s="165">
        <v>3</v>
      </c>
      <c r="E213" s="134">
        <v>1.18E-2</v>
      </c>
      <c r="F213" s="134">
        <v>0.74860000000000004</v>
      </c>
      <c r="G213" s="157">
        <v>33.3643</v>
      </c>
      <c r="H213" s="133">
        <v>6.36</v>
      </c>
      <c r="I213" s="134">
        <v>1.2800000000000001E-2</v>
      </c>
    </row>
    <row r="214" spans="1:9" ht="13.95" customHeight="1" x14ac:dyDescent="0.3">
      <c r="A214" s="181">
        <v>4</v>
      </c>
      <c r="B214" s="166" t="s">
        <v>1188</v>
      </c>
      <c r="C214" s="166" t="s">
        <v>1281</v>
      </c>
      <c r="D214" s="165">
        <v>4</v>
      </c>
      <c r="E214" s="134">
        <v>1.9300000000000001E-2</v>
      </c>
      <c r="F214" s="134">
        <v>0.76790000000000003</v>
      </c>
      <c r="G214" s="157">
        <v>22.639500000000002</v>
      </c>
      <c r="H214" s="133">
        <v>11.25</v>
      </c>
      <c r="I214" s="134">
        <v>1E-3</v>
      </c>
    </row>
    <row r="215" spans="1:9" ht="13.95" customHeight="1" x14ac:dyDescent="0.3">
      <c r="A215" s="181">
        <v>5</v>
      </c>
      <c r="B215" s="166" t="s">
        <v>189</v>
      </c>
      <c r="C215" s="166" t="s">
        <v>1281</v>
      </c>
      <c r="D215" s="165">
        <v>5</v>
      </c>
      <c r="E215" s="134">
        <v>1.7299999999999999E-2</v>
      </c>
      <c r="F215" s="134">
        <v>0.7853</v>
      </c>
      <c r="G215" s="157">
        <v>13.237</v>
      </c>
      <c r="H215" s="133">
        <v>10.82</v>
      </c>
      <c r="I215" s="134">
        <v>1.2999999999999999E-3</v>
      </c>
    </row>
    <row r="216" spans="1:9" ht="13.95" customHeight="1" x14ac:dyDescent="0.3">
      <c r="A216" s="181">
        <v>6</v>
      </c>
      <c r="B216" s="166" t="s">
        <v>586</v>
      </c>
      <c r="C216" s="166" t="s">
        <v>1281</v>
      </c>
      <c r="D216" s="165">
        <v>6</v>
      </c>
      <c r="E216" s="134">
        <v>1.2500000000000001E-2</v>
      </c>
      <c r="F216" s="134">
        <v>0.79779999999999995</v>
      </c>
      <c r="G216" s="157">
        <v>7</v>
      </c>
      <c r="H216" s="133">
        <v>8.24</v>
      </c>
      <c r="I216" s="134">
        <v>4.7999999999999996E-3</v>
      </c>
    </row>
    <row r="217" spans="1:9" ht="13.95" customHeight="1" x14ac:dyDescent="0.3">
      <c r="A217" s="181">
        <v>7</v>
      </c>
      <c r="B217" s="166" t="s">
        <v>1281</v>
      </c>
      <c r="C217" s="166" t="s">
        <v>1188</v>
      </c>
      <c r="D217" s="165">
        <v>5</v>
      </c>
      <c r="E217" s="134">
        <v>1.6999999999999999E-3</v>
      </c>
      <c r="F217" s="134">
        <v>0.79610000000000003</v>
      </c>
      <c r="G217" s="157">
        <v>6.1067999999999998</v>
      </c>
      <c r="H217" s="133">
        <v>1.1100000000000001</v>
      </c>
      <c r="I217" s="134">
        <v>0.29470000000000002</v>
      </c>
    </row>
    <row r="219" spans="1:9" ht="16.2" customHeight="1" x14ac:dyDescent="0.3">
      <c r="A219" s="496" t="s">
        <v>3999</v>
      </c>
      <c r="B219" s="483"/>
      <c r="C219" s="483"/>
      <c r="D219" s="483"/>
      <c r="E219" s="483"/>
      <c r="F219" s="483"/>
      <c r="G219" s="483"/>
      <c r="H219" s="483"/>
      <c r="I219" s="483"/>
    </row>
    <row r="221" spans="1:9" ht="13.95" customHeight="1" x14ac:dyDescent="0.3">
      <c r="A221" s="495" t="s">
        <v>3764</v>
      </c>
      <c r="B221" s="483"/>
      <c r="C221" s="483"/>
      <c r="D221" s="483"/>
      <c r="E221" s="483"/>
      <c r="F221" s="483"/>
      <c r="G221" s="483"/>
      <c r="H221" s="483"/>
      <c r="I221" s="483"/>
    </row>
    <row r="222" spans="1:9" ht="13.95" customHeight="1" x14ac:dyDescent="0.3">
      <c r="A222" s="495" t="s">
        <v>4000</v>
      </c>
      <c r="B222" s="483"/>
      <c r="C222" s="483"/>
      <c r="D222" s="483"/>
      <c r="E222" s="483"/>
      <c r="F222" s="483"/>
      <c r="G222" s="483"/>
      <c r="H222" s="483"/>
      <c r="I222" s="483"/>
    </row>
    <row r="223" spans="1:9" ht="13.95" customHeight="1" x14ac:dyDescent="0.3">
      <c r="A223" s="495" t="s">
        <v>3766</v>
      </c>
      <c r="B223" s="483"/>
      <c r="C223" s="483"/>
      <c r="D223" s="483"/>
      <c r="E223" s="483"/>
      <c r="F223" s="483"/>
      <c r="G223" s="483"/>
      <c r="H223" s="483"/>
      <c r="I223" s="483"/>
    </row>
    <row r="224" spans="1:9" ht="12" customHeight="1" x14ac:dyDescent="0.3">
      <c r="A224" s="495" t="s">
        <v>1281</v>
      </c>
      <c r="B224" s="483"/>
      <c r="C224" s="483"/>
      <c r="D224" s="483"/>
      <c r="E224" s="483"/>
      <c r="F224" s="483"/>
      <c r="G224" s="483"/>
      <c r="H224" s="483"/>
      <c r="I224" s="483"/>
    </row>
    <row r="443" spans="1:9" ht="16.2" customHeight="1" x14ac:dyDescent="0.3">
      <c r="A443" s="496" t="s">
        <v>3999</v>
      </c>
      <c r="B443" s="483"/>
      <c r="C443" s="483"/>
      <c r="D443" s="483"/>
      <c r="E443" s="483"/>
      <c r="F443" s="483"/>
      <c r="G443" s="483"/>
      <c r="H443" s="483"/>
      <c r="I443" s="483"/>
    </row>
    <row r="445" spans="1:9" ht="13.95" customHeight="1" x14ac:dyDescent="0.3">
      <c r="A445" s="495" t="s">
        <v>3764</v>
      </c>
      <c r="B445" s="483"/>
      <c r="C445" s="483"/>
      <c r="D445" s="483"/>
      <c r="E445" s="483"/>
      <c r="F445" s="483"/>
      <c r="G445" s="483"/>
      <c r="H445" s="483"/>
      <c r="I445" s="483"/>
    </row>
    <row r="446" spans="1:9" ht="13.95" customHeight="1" x14ac:dyDescent="0.3">
      <c r="A446" s="495" t="s">
        <v>4000</v>
      </c>
      <c r="B446" s="483"/>
      <c r="C446" s="483"/>
      <c r="D446" s="483"/>
      <c r="E446" s="483"/>
      <c r="F446" s="483"/>
      <c r="G446" s="483"/>
      <c r="H446" s="483"/>
      <c r="I446" s="483"/>
    </row>
    <row r="447" spans="1:9" ht="13.95" customHeight="1" x14ac:dyDescent="0.3">
      <c r="A447" s="495" t="s">
        <v>3766</v>
      </c>
      <c r="B447" s="483"/>
      <c r="C447" s="483"/>
      <c r="D447" s="483"/>
      <c r="E447" s="483"/>
      <c r="F447" s="483"/>
      <c r="G447" s="483"/>
      <c r="H447" s="483"/>
      <c r="I447" s="483"/>
    </row>
    <row r="449" spans="1:8" ht="13.95" customHeight="1" x14ac:dyDescent="0.3">
      <c r="A449" s="175" t="s">
        <v>3708</v>
      </c>
      <c r="B449" s="105">
        <v>140</v>
      </c>
    </row>
    <row r="450" spans="1:8" ht="13.95" customHeight="1" x14ac:dyDescent="0.3">
      <c r="A450" s="175" t="s">
        <v>3709</v>
      </c>
      <c r="B450" s="105">
        <v>140</v>
      </c>
    </row>
    <row r="452" spans="1:8" ht="13.95" customHeight="1" x14ac:dyDescent="0.3">
      <c r="A452" s="494" t="s">
        <v>3711</v>
      </c>
      <c r="B452" s="494"/>
      <c r="C452" s="494"/>
      <c r="D452" s="494"/>
      <c r="E452" s="494"/>
      <c r="F452" s="494"/>
    </row>
    <row r="453" spans="1:8" ht="28.95" customHeight="1" x14ac:dyDescent="0.3">
      <c r="A453" s="175" t="s">
        <v>3718</v>
      </c>
      <c r="B453" s="178" t="s">
        <v>3712</v>
      </c>
      <c r="C453" s="179" t="s">
        <v>3719</v>
      </c>
      <c r="D453" s="179" t="s">
        <v>3720</v>
      </c>
      <c r="E453" s="178" t="s">
        <v>3721</v>
      </c>
      <c r="F453" s="178" t="s">
        <v>3722</v>
      </c>
    </row>
    <row r="454" spans="1:8" ht="13.95" customHeight="1" x14ac:dyDescent="0.3">
      <c r="A454" s="175" t="s">
        <v>3723</v>
      </c>
      <c r="B454" s="136">
        <v>5</v>
      </c>
      <c r="C454" s="132">
        <v>3.8629999999999998E-2</v>
      </c>
      <c r="D454" s="132">
        <v>7.7299999999999999E-3</v>
      </c>
      <c r="E454" s="133">
        <v>104.63</v>
      </c>
      <c r="F454" s="134" t="s">
        <v>1193</v>
      </c>
    </row>
    <row r="455" spans="1:8" ht="13.95" customHeight="1" x14ac:dyDescent="0.3">
      <c r="A455" s="175" t="s">
        <v>3724</v>
      </c>
      <c r="B455" s="136">
        <v>134</v>
      </c>
      <c r="C455" s="132">
        <v>9.8899999999999995E-3</v>
      </c>
      <c r="D455" s="135">
        <v>7.3839999999999998E-5</v>
      </c>
      <c r="E455" s="137" t="s">
        <v>1281</v>
      </c>
      <c r="F455" s="137" t="s">
        <v>1281</v>
      </c>
    </row>
    <row r="456" spans="1:8" ht="13.95" customHeight="1" x14ac:dyDescent="0.3">
      <c r="A456" s="175" t="s">
        <v>3725</v>
      </c>
      <c r="B456" s="136">
        <v>139</v>
      </c>
      <c r="C456" s="132">
        <v>4.8520000000000001E-2</v>
      </c>
      <c r="D456" s="137" t="s">
        <v>1281</v>
      </c>
      <c r="E456" s="137" t="s">
        <v>1281</v>
      </c>
      <c r="F456" s="137" t="s">
        <v>1281</v>
      </c>
    </row>
    <row r="458" spans="1:8" ht="13.95" customHeight="1" x14ac:dyDescent="0.3">
      <c r="A458" s="175" t="s">
        <v>3726</v>
      </c>
      <c r="B458" s="137">
        <v>8.5900000000000004E-3</v>
      </c>
      <c r="C458" s="175" t="s">
        <v>3727</v>
      </c>
      <c r="D458" s="137">
        <v>0.79610000000000003</v>
      </c>
    </row>
    <row r="459" spans="1:8" ht="13.95" customHeight="1" x14ac:dyDescent="0.3">
      <c r="A459" s="175" t="s">
        <v>3728</v>
      </c>
      <c r="B459" s="137">
        <v>3.3320000000000002E-2</v>
      </c>
      <c r="C459" s="175" t="s">
        <v>3729</v>
      </c>
      <c r="D459" s="137">
        <v>0.78849999999999998</v>
      </c>
    </row>
    <row r="460" spans="1:8" ht="13.95" customHeight="1" x14ac:dyDescent="0.3">
      <c r="A460" s="175" t="s">
        <v>3730</v>
      </c>
      <c r="B460" s="137">
        <v>25.791049999999998</v>
      </c>
      <c r="C460" s="175" t="s">
        <v>1281</v>
      </c>
      <c r="D460" s="137" t="s">
        <v>1281</v>
      </c>
    </row>
    <row r="462" spans="1:8" ht="13.95" customHeight="1" x14ac:dyDescent="0.3">
      <c r="A462" s="494" t="s">
        <v>3710</v>
      </c>
      <c r="B462" s="494"/>
      <c r="C462" s="494"/>
      <c r="D462" s="494"/>
      <c r="E462" s="494"/>
      <c r="F462" s="494"/>
      <c r="G462" s="494"/>
      <c r="H462" s="494"/>
    </row>
    <row r="463" spans="1:8" ht="28.95" customHeight="1" x14ac:dyDescent="0.3">
      <c r="A463" s="175" t="s">
        <v>976</v>
      </c>
      <c r="B463" s="178" t="s">
        <v>3712</v>
      </c>
      <c r="C463" s="179" t="s">
        <v>3713</v>
      </c>
      <c r="D463" s="179" t="s">
        <v>3714</v>
      </c>
      <c r="E463" s="178" t="s">
        <v>3715</v>
      </c>
      <c r="F463" s="178" t="s">
        <v>3716</v>
      </c>
      <c r="G463" s="178" t="s">
        <v>4032</v>
      </c>
      <c r="H463" s="179" t="s">
        <v>4033</v>
      </c>
    </row>
    <row r="464" spans="1:8" ht="13.95" customHeight="1" x14ac:dyDescent="0.3">
      <c r="A464" s="175" t="s">
        <v>596</v>
      </c>
      <c r="B464" s="131">
        <v>1</v>
      </c>
      <c r="C464" s="132">
        <v>1.3950000000000001E-2</v>
      </c>
      <c r="D464" s="132">
        <v>8.8999999999999999E-3</v>
      </c>
      <c r="E464" s="133">
        <v>1.57</v>
      </c>
      <c r="F464" s="134">
        <v>0.1192</v>
      </c>
      <c r="G464" s="132">
        <v>0.15540999999999999</v>
      </c>
      <c r="H464" s="146">
        <v>0</v>
      </c>
    </row>
    <row r="465" spans="1:9" ht="13.95" customHeight="1" x14ac:dyDescent="0.3">
      <c r="A465" s="175" t="s">
        <v>168</v>
      </c>
      <c r="B465" s="131">
        <v>1</v>
      </c>
      <c r="C465" s="132">
        <v>-0.12781000000000001</v>
      </c>
      <c r="D465" s="132">
        <v>2.349E-2</v>
      </c>
      <c r="E465" s="133">
        <v>-5.44</v>
      </c>
      <c r="F465" s="134" t="s">
        <v>1193</v>
      </c>
      <c r="G465" s="132">
        <v>1.47E-3</v>
      </c>
      <c r="H465" s="132">
        <v>-0.23929</v>
      </c>
    </row>
    <row r="466" spans="1:9" ht="13.95" customHeight="1" x14ac:dyDescent="0.3">
      <c r="A466" s="175" t="s">
        <v>586</v>
      </c>
      <c r="B466" s="131">
        <v>1</v>
      </c>
      <c r="C466" s="132">
        <v>-2.9219999999999999E-2</v>
      </c>
      <c r="D466" s="132">
        <v>5.79E-3</v>
      </c>
      <c r="E466" s="133">
        <v>-5.05</v>
      </c>
      <c r="F466" s="134" t="s">
        <v>1193</v>
      </c>
      <c r="G466" s="132">
        <v>1.414E-2</v>
      </c>
      <c r="H466" s="132">
        <v>-0.34337000000000001</v>
      </c>
    </row>
    <row r="467" spans="1:9" ht="13.95" customHeight="1" x14ac:dyDescent="0.3">
      <c r="A467" s="175" t="s">
        <v>587</v>
      </c>
      <c r="B467" s="131">
        <v>1</v>
      </c>
      <c r="C467" s="132">
        <v>-6.5119999999999997E-2</v>
      </c>
      <c r="D467" s="132">
        <v>1.7239999999999998E-2</v>
      </c>
      <c r="E467" s="133">
        <v>-3.78</v>
      </c>
      <c r="F467" s="134">
        <v>2.0000000000000001E-4</v>
      </c>
      <c r="G467" s="132">
        <v>1.3729999999999999E-2</v>
      </c>
      <c r="H467" s="132">
        <v>-0.44464999999999999</v>
      </c>
    </row>
    <row r="468" spans="1:9" ht="13.95" customHeight="1" x14ac:dyDescent="0.3">
      <c r="A468" s="175" t="s">
        <v>189</v>
      </c>
      <c r="B468" s="131">
        <v>1</v>
      </c>
      <c r="C468" s="132">
        <v>9.8680000000000004E-2</v>
      </c>
      <c r="D468" s="132">
        <v>2.281E-2</v>
      </c>
      <c r="E468" s="133">
        <v>4.33</v>
      </c>
      <c r="F468" s="134" t="s">
        <v>1193</v>
      </c>
      <c r="G468" s="132">
        <v>2.5400000000000002E-3</v>
      </c>
      <c r="H468" s="132">
        <v>0.26889999999999997</v>
      </c>
    </row>
    <row r="469" spans="1:9" ht="13.95" customHeight="1" x14ac:dyDescent="0.3">
      <c r="A469" s="175" t="s">
        <v>246</v>
      </c>
      <c r="B469" s="131">
        <v>1</v>
      </c>
      <c r="C469" s="132">
        <v>0.18942000000000001</v>
      </c>
      <c r="D469" s="132">
        <v>1.9810000000000001E-2</v>
      </c>
      <c r="E469" s="133">
        <v>9.56</v>
      </c>
      <c r="F469" s="134" t="s">
        <v>1193</v>
      </c>
      <c r="G469" s="132">
        <v>6.7499999999999999E-3</v>
      </c>
      <c r="H469" s="132">
        <v>1.3057300000000001</v>
      </c>
    </row>
    <row r="471" spans="1:9" ht="13.95" customHeight="1" x14ac:dyDescent="0.3">
      <c r="A471" s="494" t="s">
        <v>4034</v>
      </c>
      <c r="B471" s="494"/>
      <c r="C471" s="494"/>
      <c r="D471" s="494"/>
      <c r="E471" s="494"/>
      <c r="F471" s="494"/>
      <c r="G471" s="494"/>
    </row>
    <row r="472" spans="1:9" ht="13.95" customHeight="1" x14ac:dyDescent="0.3">
      <c r="A472" s="175" t="s">
        <v>976</v>
      </c>
      <c r="B472" s="178" t="s">
        <v>596</v>
      </c>
      <c r="C472" s="178" t="s">
        <v>168</v>
      </c>
      <c r="D472" s="178" t="s">
        <v>586</v>
      </c>
      <c r="E472" s="178" t="s">
        <v>587</v>
      </c>
      <c r="F472" s="178" t="s">
        <v>189</v>
      </c>
      <c r="G472" s="178" t="s">
        <v>246</v>
      </c>
    </row>
    <row r="473" spans="1:9" ht="13.95" customHeight="1" x14ac:dyDescent="0.3">
      <c r="A473" s="175" t="s">
        <v>596</v>
      </c>
      <c r="B473" s="182">
        <v>1</v>
      </c>
      <c r="C473" s="182">
        <v>-0.91810000000000003</v>
      </c>
      <c r="D473" s="182">
        <v>-0.29870000000000002</v>
      </c>
      <c r="E473" s="182">
        <v>0.27900000000000003</v>
      </c>
      <c r="F473" s="182">
        <v>0.33029999999999998</v>
      </c>
      <c r="G473" s="182">
        <v>-0.31940000000000002</v>
      </c>
    </row>
    <row r="474" spans="1:9" ht="13.95" customHeight="1" x14ac:dyDescent="0.3">
      <c r="A474" s="175" t="s">
        <v>168</v>
      </c>
      <c r="B474" s="182">
        <v>-0.91810000000000003</v>
      </c>
      <c r="C474" s="182">
        <v>1</v>
      </c>
      <c r="D474" s="182">
        <v>0.4168</v>
      </c>
      <c r="E474" s="182">
        <v>-4.2900000000000001E-2</v>
      </c>
      <c r="F474" s="182">
        <v>-0.29730000000000001</v>
      </c>
      <c r="G474" s="182">
        <v>-6.4000000000000003E-3</v>
      </c>
    </row>
    <row r="475" spans="1:9" ht="13.95" customHeight="1" x14ac:dyDescent="0.3">
      <c r="A475" s="175" t="s">
        <v>586</v>
      </c>
      <c r="B475" s="182">
        <v>-0.29870000000000002</v>
      </c>
      <c r="C475" s="182">
        <v>0.4168</v>
      </c>
      <c r="D475" s="182">
        <v>1</v>
      </c>
      <c r="E475" s="182">
        <v>0.26440000000000002</v>
      </c>
      <c r="F475" s="182">
        <v>-0.42730000000000001</v>
      </c>
      <c r="G475" s="182">
        <v>-0.42249999999999999</v>
      </c>
    </row>
    <row r="476" spans="1:9" ht="13.95" customHeight="1" x14ac:dyDescent="0.3">
      <c r="A476" s="175" t="s">
        <v>587</v>
      </c>
      <c r="B476" s="182">
        <v>0.27900000000000003</v>
      </c>
      <c r="C476" s="182">
        <v>-4.2900000000000001E-2</v>
      </c>
      <c r="D476" s="182">
        <v>0.26440000000000002</v>
      </c>
      <c r="E476" s="182">
        <v>1</v>
      </c>
      <c r="F476" s="182">
        <v>-2.7699999999999999E-2</v>
      </c>
      <c r="G476" s="182">
        <v>-0.89190000000000003</v>
      </c>
    </row>
    <row r="477" spans="1:9" ht="13.95" customHeight="1" x14ac:dyDescent="0.3">
      <c r="A477" s="175" t="s">
        <v>189</v>
      </c>
      <c r="B477" s="182">
        <v>0.33029999999999998</v>
      </c>
      <c r="C477" s="182">
        <v>-0.29730000000000001</v>
      </c>
      <c r="D477" s="182">
        <v>-0.42730000000000001</v>
      </c>
      <c r="E477" s="182">
        <v>-2.7699999999999999E-2</v>
      </c>
      <c r="F477" s="182">
        <v>1</v>
      </c>
      <c r="G477" s="182">
        <v>-0.15379999999999999</v>
      </c>
    </row>
    <row r="478" spans="1:9" ht="13.95" customHeight="1" x14ac:dyDescent="0.3">
      <c r="A478" s="175" t="s">
        <v>246</v>
      </c>
      <c r="B478" s="182">
        <v>-0.31940000000000002</v>
      </c>
      <c r="C478" s="182">
        <v>-6.4000000000000003E-3</v>
      </c>
      <c r="D478" s="182">
        <v>-0.42249999999999999</v>
      </c>
      <c r="E478" s="182">
        <v>-0.89190000000000003</v>
      </c>
      <c r="F478" s="182">
        <v>-0.15379999999999999</v>
      </c>
      <c r="G478" s="182">
        <v>1</v>
      </c>
    </row>
    <row r="480" spans="1:9" ht="16.2" customHeight="1" x14ac:dyDescent="0.3">
      <c r="A480" s="496" t="s">
        <v>3999</v>
      </c>
      <c r="B480" s="483"/>
      <c r="C480" s="483"/>
      <c r="D480" s="483"/>
      <c r="E480" s="483"/>
      <c r="F480" s="483"/>
      <c r="G480" s="483"/>
      <c r="H480" s="483"/>
      <c r="I480" s="483"/>
    </row>
    <row r="482" spans="1:9" ht="13.95" customHeight="1" x14ac:dyDescent="0.3">
      <c r="A482" s="495" t="s">
        <v>3764</v>
      </c>
      <c r="B482" s="483"/>
      <c r="C482" s="483"/>
      <c r="D482" s="483"/>
      <c r="E482" s="483"/>
      <c r="F482" s="483"/>
      <c r="G482" s="483"/>
      <c r="H482" s="483"/>
      <c r="I482" s="483"/>
    </row>
    <row r="483" spans="1:9" ht="13.95" customHeight="1" x14ac:dyDescent="0.3">
      <c r="A483" s="495" t="s">
        <v>4000</v>
      </c>
      <c r="B483" s="483"/>
      <c r="C483" s="483"/>
      <c r="D483" s="483"/>
      <c r="E483" s="483"/>
      <c r="F483" s="483"/>
      <c r="G483" s="483"/>
      <c r="H483" s="483"/>
      <c r="I483" s="483"/>
    </row>
    <row r="484" spans="1:9" ht="13.95" customHeight="1" x14ac:dyDescent="0.3">
      <c r="A484" s="495" t="s">
        <v>3766</v>
      </c>
      <c r="B484" s="483"/>
      <c r="C484" s="483"/>
      <c r="D484" s="483"/>
      <c r="E484" s="483"/>
      <c r="F484" s="483"/>
      <c r="G484" s="483"/>
      <c r="H484" s="483"/>
      <c r="I484" s="483"/>
    </row>
  </sheetData>
  <mergeCells count="27">
    <mergeCell ref="A480:I480"/>
    <mergeCell ref="A482:I482"/>
    <mergeCell ref="A483:I483"/>
    <mergeCell ref="A484:I484"/>
    <mergeCell ref="A445:I445"/>
    <mergeCell ref="A446:I446"/>
    <mergeCell ref="A447:I447"/>
    <mergeCell ref="A452:F452"/>
    <mergeCell ref="A462:H462"/>
    <mergeCell ref="A471:G471"/>
    <mergeCell ref="A443:I443"/>
    <mergeCell ref="A73:F73"/>
    <mergeCell ref="A99:F99"/>
    <mergeCell ref="A126:F126"/>
    <mergeCell ref="A154:F154"/>
    <mergeCell ref="A183:F183"/>
    <mergeCell ref="A209:I209"/>
    <mergeCell ref="A219:I219"/>
    <mergeCell ref="A221:I221"/>
    <mergeCell ref="A222:I222"/>
    <mergeCell ref="A223:I223"/>
    <mergeCell ref="A224:I224"/>
    <mergeCell ref="A48:F48"/>
    <mergeCell ref="A3:I3"/>
    <mergeCell ref="A4:I4"/>
    <mergeCell ref="A5:I5"/>
    <mergeCell ref="A24:F24"/>
  </mergeCells>
  <hyperlinks>
    <hyperlink ref="E1" location="'MAIN STEPS '!A1" display="CLICK HERE" xr:uid="{B440B709-D48B-4A13-B65F-7A8AE3B237AD}"/>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D3A189-7C32-416E-96AF-2CED06F4AFDD}">
  <dimension ref="A5:M86"/>
  <sheetViews>
    <sheetView topLeftCell="A40" workbookViewId="0">
      <selection activeCell="M82" sqref="M82"/>
    </sheetView>
  </sheetViews>
  <sheetFormatPr defaultRowHeight="14.4" x14ac:dyDescent="0.3"/>
  <cols>
    <col min="1" max="1" width="6.88671875" customWidth="1"/>
    <col min="2" max="2" width="19.33203125" bestFit="1" customWidth="1"/>
    <col min="3" max="8" width="11.21875" customWidth="1"/>
    <col min="13" max="13" width="9.44140625" customWidth="1"/>
  </cols>
  <sheetData>
    <row r="5" spans="1:13" x14ac:dyDescent="0.3">
      <c r="A5" t="s">
        <v>4190</v>
      </c>
    </row>
    <row r="6" spans="1:13" x14ac:dyDescent="0.3">
      <c r="A6" t="s">
        <v>4127</v>
      </c>
    </row>
    <row r="7" spans="1:13" x14ac:dyDescent="0.3">
      <c r="A7" t="s">
        <v>4161</v>
      </c>
    </row>
    <row r="8" spans="1:13" x14ac:dyDescent="0.3">
      <c r="A8" t="s">
        <v>4191</v>
      </c>
    </row>
    <row r="9" spans="1:13" x14ac:dyDescent="0.3">
      <c r="A9" s="225"/>
      <c r="B9" s="225"/>
      <c r="C9" s="498" t="s">
        <v>4193</v>
      </c>
      <c r="D9" s="499"/>
      <c r="E9" s="500"/>
      <c r="F9" s="498" t="s">
        <v>4219</v>
      </c>
      <c r="G9" s="499"/>
      <c r="H9" s="500"/>
    </row>
    <row r="10" spans="1:13" s="290" customFormat="1" ht="57.6" customHeight="1" x14ac:dyDescent="0.25">
      <c r="A10" s="376" t="s">
        <v>3784</v>
      </c>
      <c r="B10" s="377" t="s">
        <v>4192</v>
      </c>
      <c r="C10" s="378" t="s">
        <v>4222</v>
      </c>
      <c r="D10" s="379" t="s">
        <v>4221</v>
      </c>
      <c r="E10" s="380" t="s">
        <v>4223</v>
      </c>
      <c r="F10" s="378" t="s">
        <v>4224</v>
      </c>
      <c r="G10" s="379" t="s">
        <v>4220</v>
      </c>
      <c r="H10" s="380" t="s">
        <v>4225</v>
      </c>
    </row>
    <row r="11" spans="1:13" x14ac:dyDescent="0.3">
      <c r="A11" s="381">
        <v>73</v>
      </c>
      <c r="B11" s="382" t="s">
        <v>863</v>
      </c>
      <c r="C11" s="368">
        <v>2.5230000000000001</v>
      </c>
      <c r="D11" s="369">
        <v>2.5688</v>
      </c>
      <c r="E11" s="370">
        <v>3.5186000000000002</v>
      </c>
      <c r="F11" s="368">
        <v>6.7000000000000004E-2</v>
      </c>
      <c r="G11" s="369">
        <v>2.9763000000000002</v>
      </c>
      <c r="H11" s="370">
        <v>0.70369999999999999</v>
      </c>
    </row>
    <row r="12" spans="1:13" x14ac:dyDescent="0.3">
      <c r="A12" s="381">
        <v>113</v>
      </c>
      <c r="B12" s="382" t="s">
        <v>895</v>
      </c>
      <c r="C12" s="368">
        <v>2.4916</v>
      </c>
      <c r="D12" s="369">
        <v>2.5301999999999998</v>
      </c>
      <c r="E12" s="370">
        <v>3.1368</v>
      </c>
      <c r="F12" s="368">
        <v>4.9000000000000002E-2</v>
      </c>
      <c r="G12" s="369">
        <v>2.5459000000000001</v>
      </c>
      <c r="H12" s="370">
        <v>0.59509999999999996</v>
      </c>
    </row>
    <row r="13" spans="1:13" x14ac:dyDescent="0.3">
      <c r="A13" s="381">
        <v>125</v>
      </c>
      <c r="B13" s="382" t="s">
        <v>907</v>
      </c>
      <c r="C13" s="368">
        <v>2.3281000000000001</v>
      </c>
      <c r="D13" s="369">
        <v>2.3694000000000002</v>
      </c>
      <c r="E13" s="370">
        <v>-3.4845000000000002</v>
      </c>
      <c r="F13" s="368">
        <v>0.06</v>
      </c>
      <c r="G13" s="369">
        <v>-3.0436000000000001</v>
      </c>
      <c r="H13" s="370">
        <v>-0.6694</v>
      </c>
    </row>
    <row r="14" spans="1:13" x14ac:dyDescent="0.3">
      <c r="A14" s="381"/>
      <c r="B14" s="383" t="s">
        <v>4218</v>
      </c>
      <c r="C14" s="371"/>
      <c r="D14" s="372"/>
      <c r="E14" s="373">
        <v>3</v>
      </c>
      <c r="F14" s="374">
        <f>4/140</f>
        <v>2.8571428571428571E-2</v>
      </c>
      <c r="G14" s="375">
        <v>2</v>
      </c>
      <c r="H14" s="373">
        <f>SQRT(6/140) *2</f>
        <v>0.41403933560541251</v>
      </c>
    </row>
    <row r="15" spans="1:13" x14ac:dyDescent="0.3">
      <c r="L15" s="475" t="s">
        <v>4183</v>
      </c>
      <c r="M15" s="475"/>
    </row>
    <row r="16" spans="1:13" x14ac:dyDescent="0.3">
      <c r="L16" s="217" t="s">
        <v>3818</v>
      </c>
      <c r="M16" s="215" t="s">
        <v>3858</v>
      </c>
    </row>
    <row r="17" spans="2:13" x14ac:dyDescent="0.3">
      <c r="L17" s="217" t="s">
        <v>3727</v>
      </c>
      <c r="M17" s="155">
        <v>0.65390000000000004</v>
      </c>
    </row>
    <row r="18" spans="2:13" x14ac:dyDescent="0.3">
      <c r="L18" s="217" t="s">
        <v>4184</v>
      </c>
      <c r="M18" s="155">
        <v>174.87700000000001</v>
      </c>
    </row>
    <row r="19" spans="2:13" x14ac:dyDescent="0.3">
      <c r="L19" s="217" t="s">
        <v>4185</v>
      </c>
      <c r="M19" s="155">
        <v>196.46080000000001</v>
      </c>
    </row>
    <row r="20" spans="2:13" x14ac:dyDescent="0.3">
      <c r="D20" t="s">
        <v>4194</v>
      </c>
      <c r="L20" s="217" t="s">
        <v>4186</v>
      </c>
      <c r="M20" s="155">
        <v>9.7999999999999997E-3</v>
      </c>
    </row>
    <row r="23" spans="2:13" x14ac:dyDescent="0.3">
      <c r="B23" t="s">
        <v>863</v>
      </c>
      <c r="C23" t="s">
        <v>4226</v>
      </c>
    </row>
    <row r="24" spans="2:13" x14ac:dyDescent="0.3">
      <c r="C24" t="s">
        <v>4227</v>
      </c>
    </row>
    <row r="25" spans="2:13" x14ac:dyDescent="0.3">
      <c r="C25" t="s">
        <v>4231</v>
      </c>
    </row>
    <row r="27" spans="2:13" x14ac:dyDescent="0.3">
      <c r="B27" t="s">
        <v>895</v>
      </c>
      <c r="C27" t="s">
        <v>4232</v>
      </c>
    </row>
    <row r="31" spans="2:13" x14ac:dyDescent="0.3">
      <c r="B31" t="s">
        <v>907</v>
      </c>
      <c r="C31" t="s">
        <v>4233</v>
      </c>
    </row>
    <row r="32" spans="2:13" x14ac:dyDescent="0.3">
      <c r="C32" t="s">
        <v>4230</v>
      </c>
    </row>
    <row r="34" spans="2:12" ht="15" thickBot="1" x14ac:dyDescent="0.35"/>
    <row r="35" spans="2:12" x14ac:dyDescent="0.3">
      <c r="B35" s="385" t="s">
        <v>61</v>
      </c>
      <c r="C35" s="386">
        <v>113</v>
      </c>
      <c r="D35" s="386">
        <v>73</v>
      </c>
      <c r="E35" s="387">
        <v>125</v>
      </c>
    </row>
    <row r="36" spans="2:12" s="45" customFormat="1" ht="12" customHeight="1" x14ac:dyDescent="0.3">
      <c r="B36" s="291" t="s">
        <v>67</v>
      </c>
      <c r="C36" s="293" t="s">
        <v>895</v>
      </c>
      <c r="D36" s="293" t="s">
        <v>863</v>
      </c>
      <c r="E36" s="342" t="s">
        <v>907</v>
      </c>
    </row>
    <row r="37" spans="2:12" s="45" customFormat="1" ht="12" customHeight="1" x14ac:dyDescent="0.3">
      <c r="B37" s="291" t="s">
        <v>168</v>
      </c>
      <c r="C37" s="388">
        <v>0.350433526</v>
      </c>
      <c r="D37" s="388">
        <v>0.35526187460000003</v>
      </c>
      <c r="E37" s="389">
        <v>0.3412506414</v>
      </c>
    </row>
    <row r="38" spans="2:12" s="45" customFormat="1" ht="12" customHeight="1" x14ac:dyDescent="0.3">
      <c r="B38" s="291" t="s">
        <v>587</v>
      </c>
      <c r="C38" s="388">
        <v>0.45949926359999999</v>
      </c>
      <c r="D38" s="388">
        <v>0.24208566109999999</v>
      </c>
      <c r="E38" s="389">
        <v>0.4001305483</v>
      </c>
    </row>
    <row r="39" spans="2:12" s="45" customFormat="1" ht="12" customHeight="1" x14ac:dyDescent="0.3">
      <c r="B39" s="291" t="s">
        <v>189</v>
      </c>
      <c r="C39" s="388">
        <v>8.4265964499999998E-2</v>
      </c>
      <c r="D39" s="388">
        <v>1.7741237600000001E-2</v>
      </c>
      <c r="E39" s="389">
        <v>0.1044487427</v>
      </c>
    </row>
    <row r="40" spans="2:12" s="45" customFormat="1" ht="12" customHeight="1" x14ac:dyDescent="0.3">
      <c r="B40" s="291" t="s">
        <v>1188</v>
      </c>
      <c r="C40" s="388">
        <v>0.48354824369999999</v>
      </c>
      <c r="D40" s="388">
        <v>0.31551740950000001</v>
      </c>
      <c r="E40" s="389">
        <v>0.57033941789999998</v>
      </c>
    </row>
    <row r="41" spans="2:12" s="45" customFormat="1" ht="12" customHeight="1" x14ac:dyDescent="0.3">
      <c r="B41" s="291" t="s">
        <v>246</v>
      </c>
      <c r="C41" s="388">
        <v>0.62038567489999996</v>
      </c>
      <c r="D41" s="388">
        <v>0.3379310345</v>
      </c>
      <c r="E41" s="389">
        <v>0.60970311369999997</v>
      </c>
    </row>
    <row r="42" spans="2:12" s="45" customFormat="1" ht="12" customHeight="1" x14ac:dyDescent="0.3">
      <c r="B42" s="291" t="s">
        <v>586</v>
      </c>
      <c r="C42" s="388">
        <v>0.59748777230000005</v>
      </c>
      <c r="D42" s="388">
        <v>0.38305861699999999</v>
      </c>
      <c r="E42" s="389">
        <v>0.7312513745</v>
      </c>
    </row>
    <row r="43" spans="2:12" s="45" customFormat="1" ht="12" customHeight="1" x14ac:dyDescent="0.3">
      <c r="B43" s="291" t="s">
        <v>138</v>
      </c>
      <c r="C43" s="337">
        <v>7.8E-2</v>
      </c>
      <c r="D43" s="337">
        <v>3.6999999999999998E-2</v>
      </c>
      <c r="E43" s="338">
        <v>2.8000000000000001E-2</v>
      </c>
    </row>
    <row r="44" spans="2:12" s="45" customFormat="1" ht="12" customHeight="1" x14ac:dyDescent="0.3">
      <c r="B44" s="291" t="s">
        <v>4228</v>
      </c>
      <c r="C44" s="390">
        <v>0</v>
      </c>
      <c r="D44" s="390">
        <v>3</v>
      </c>
      <c r="E44" s="391">
        <v>5</v>
      </c>
    </row>
    <row r="45" spans="2:12" s="45" customFormat="1" ht="12" customHeight="1" x14ac:dyDescent="0.3">
      <c r="B45" s="291" t="s">
        <v>4229</v>
      </c>
      <c r="C45" s="390">
        <v>8</v>
      </c>
      <c r="D45" s="390">
        <v>54</v>
      </c>
      <c r="E45" s="391">
        <v>82</v>
      </c>
    </row>
    <row r="46" spans="2:12" s="45" customFormat="1" ht="12" customHeight="1" x14ac:dyDescent="0.3">
      <c r="B46" s="291" t="s">
        <v>262</v>
      </c>
      <c r="C46" s="295">
        <v>1399</v>
      </c>
      <c r="D46" s="295">
        <v>752</v>
      </c>
      <c r="E46" s="339">
        <v>380</v>
      </c>
    </row>
    <row r="47" spans="2:12" s="45" customFormat="1" ht="12" customHeight="1" thickBot="1" x14ac:dyDescent="0.35">
      <c r="B47" s="297" t="s">
        <v>159</v>
      </c>
      <c r="C47" s="298">
        <v>17992</v>
      </c>
      <c r="D47" s="298">
        <v>20506</v>
      </c>
      <c r="E47" s="392">
        <v>13641</v>
      </c>
    </row>
    <row r="48" spans="2:12" x14ac:dyDescent="0.3">
      <c r="H48" s="45"/>
      <c r="I48" s="45"/>
      <c r="J48" s="45"/>
      <c r="K48" s="45"/>
      <c r="L48" s="45"/>
    </row>
    <row r="49" spans="2:12" x14ac:dyDescent="0.3">
      <c r="H49" s="45"/>
      <c r="I49" s="45"/>
      <c r="J49" s="45"/>
      <c r="K49" s="45"/>
      <c r="L49" s="45"/>
    </row>
    <row r="50" spans="2:12" x14ac:dyDescent="0.3">
      <c r="B50" s="1"/>
      <c r="H50" s="45"/>
      <c r="I50" s="45"/>
      <c r="J50" s="45"/>
      <c r="K50" s="45"/>
      <c r="L50" s="45"/>
    </row>
    <row r="51" spans="2:12" ht="15" thickBot="1" x14ac:dyDescent="0.35">
      <c r="B51" s="1"/>
      <c r="C51" s="6"/>
      <c r="D51" s="325"/>
      <c r="E51" s="325"/>
      <c r="F51" s="325"/>
      <c r="G51" s="325"/>
      <c r="H51" s="45"/>
      <c r="I51" s="45"/>
      <c r="J51" s="45"/>
      <c r="K51" s="45"/>
      <c r="L51" s="45"/>
    </row>
    <row r="52" spans="2:12" ht="13.8" customHeight="1" x14ac:dyDescent="0.3">
      <c r="B52" s="399" t="s">
        <v>4183</v>
      </c>
      <c r="C52" s="400" t="s">
        <v>4242</v>
      </c>
      <c r="D52" s="401" t="s">
        <v>4243</v>
      </c>
      <c r="E52" s="325"/>
      <c r="F52" s="325"/>
      <c r="G52" s="325"/>
      <c r="H52" s="325"/>
      <c r="I52" s="325"/>
      <c r="J52" s="326"/>
      <c r="K52" s="24"/>
      <c r="L52" s="24"/>
    </row>
    <row r="53" spans="2:12" ht="13.8" customHeight="1" x14ac:dyDescent="0.3">
      <c r="B53" s="395" t="s">
        <v>3818</v>
      </c>
      <c r="C53" s="363" t="s">
        <v>4241</v>
      </c>
      <c r="D53" s="396" t="s">
        <v>3858</v>
      </c>
      <c r="E53" s="325"/>
      <c r="F53" s="325"/>
      <c r="G53" s="325"/>
      <c r="H53" s="325"/>
      <c r="I53" s="325"/>
      <c r="J53" s="326"/>
      <c r="K53" s="24"/>
      <c r="L53" s="24"/>
    </row>
    <row r="54" spans="2:12" ht="13.8" customHeight="1" x14ac:dyDescent="0.3">
      <c r="B54" s="395" t="s">
        <v>3727</v>
      </c>
      <c r="C54" s="369">
        <v>0.65390000000000004</v>
      </c>
      <c r="D54" s="397">
        <v>0.69159999999999999</v>
      </c>
      <c r="F54" t="s">
        <v>4244</v>
      </c>
    </row>
    <row r="55" spans="2:12" ht="13.8" customHeight="1" x14ac:dyDescent="0.3">
      <c r="B55" s="395" t="s">
        <v>4184</v>
      </c>
      <c r="C55" s="369">
        <v>174.87700000000001</v>
      </c>
      <c r="D55" s="397">
        <v>150.6968</v>
      </c>
      <c r="F55" t="s">
        <v>4245</v>
      </c>
    </row>
    <row r="56" spans="2:12" ht="13.8" customHeight="1" x14ac:dyDescent="0.3">
      <c r="B56" s="395" t="s">
        <v>4185</v>
      </c>
      <c r="C56" s="369">
        <v>196.46080000000001</v>
      </c>
      <c r="D56" s="397">
        <v>172.91220000000001</v>
      </c>
    </row>
    <row r="57" spans="2:12" ht="13.8" customHeight="1" x14ac:dyDescent="0.3">
      <c r="B57" s="395" t="s">
        <v>4186</v>
      </c>
      <c r="C57" s="369">
        <v>9.7999999999999997E-3</v>
      </c>
      <c r="D57" s="397">
        <v>8.6999999999999994E-3</v>
      </c>
    </row>
    <row r="58" spans="2:12" ht="13.8" customHeight="1" x14ac:dyDescent="0.3">
      <c r="B58" s="395" t="s">
        <v>3726</v>
      </c>
      <c r="C58" s="282">
        <v>9.6200000000000001E-3</v>
      </c>
      <c r="D58" s="328">
        <v>8.8500000000000002E-3</v>
      </c>
      <c r="F58" t="s">
        <v>4246</v>
      </c>
    </row>
    <row r="59" spans="2:12" ht="13.8" customHeight="1" x14ac:dyDescent="0.3">
      <c r="B59" s="395" t="s">
        <v>3728</v>
      </c>
      <c r="C59" s="282">
        <v>3.73E-2</v>
      </c>
      <c r="D59" s="328">
        <v>3.7080000000000002E-2</v>
      </c>
    </row>
    <row r="60" spans="2:12" ht="13.8" customHeight="1" x14ac:dyDescent="0.3">
      <c r="B60" s="395" t="s">
        <v>3730</v>
      </c>
      <c r="C60" s="282">
        <v>25.779309999999999</v>
      </c>
      <c r="D60" s="328">
        <v>23.878609999999998</v>
      </c>
    </row>
    <row r="61" spans="2:12" ht="13.8" customHeight="1" x14ac:dyDescent="0.3">
      <c r="B61" s="395" t="s">
        <v>3727</v>
      </c>
      <c r="C61" s="282">
        <v>0.79090000000000005</v>
      </c>
      <c r="D61" s="328">
        <v>0.82150000000000001</v>
      </c>
    </row>
    <row r="62" spans="2:12" ht="13.8" customHeight="1" thickBot="1" x14ac:dyDescent="0.35">
      <c r="B62" s="398" t="s">
        <v>3729</v>
      </c>
      <c r="C62" s="285">
        <v>0.78149999999999997</v>
      </c>
      <c r="D62" s="347">
        <v>0.81330000000000002</v>
      </c>
    </row>
    <row r="63" spans="2:12" x14ac:dyDescent="0.3">
      <c r="B63" s="393" t="s">
        <v>1281</v>
      </c>
    </row>
    <row r="66" spans="2:8" x14ac:dyDescent="0.3">
      <c r="B66" s="497" t="s">
        <v>3710</v>
      </c>
      <c r="C66" s="497"/>
      <c r="D66" s="497"/>
      <c r="E66" s="497"/>
      <c r="F66" s="497"/>
      <c r="G66" s="497"/>
      <c r="H66" s="497"/>
    </row>
    <row r="67" spans="2:8" ht="24.6" x14ac:dyDescent="0.3">
      <c r="B67" s="365" t="s">
        <v>976</v>
      </c>
      <c r="C67" s="363" t="s">
        <v>3712</v>
      </c>
      <c r="D67" s="364" t="s">
        <v>3713</v>
      </c>
      <c r="E67" s="364" t="s">
        <v>3714</v>
      </c>
      <c r="F67" s="363" t="s">
        <v>3715</v>
      </c>
      <c r="G67" s="363" t="s">
        <v>3716</v>
      </c>
      <c r="H67" s="363" t="s">
        <v>3717</v>
      </c>
    </row>
    <row r="68" spans="2:8" x14ac:dyDescent="0.3">
      <c r="B68" s="365" t="s">
        <v>596</v>
      </c>
      <c r="C68" s="402">
        <v>1</v>
      </c>
      <c r="D68" s="403">
        <v>1.44E-2</v>
      </c>
      <c r="E68" s="403">
        <v>1.061E-2</v>
      </c>
      <c r="F68" s="404">
        <v>1.36</v>
      </c>
      <c r="G68" s="405">
        <v>0.17780000000000001</v>
      </c>
      <c r="H68" s="406">
        <v>1.4491999999999999E-4</v>
      </c>
    </row>
    <row r="69" spans="2:8" x14ac:dyDescent="0.3">
      <c r="B69" s="365" t="s">
        <v>168</v>
      </c>
      <c r="C69" s="402">
        <v>1</v>
      </c>
      <c r="D69" s="403">
        <v>-0.14460000000000001</v>
      </c>
      <c r="E69" s="403">
        <v>2.801E-2</v>
      </c>
      <c r="F69" s="404">
        <v>-5.16</v>
      </c>
      <c r="G69" s="405" t="s">
        <v>1193</v>
      </c>
      <c r="H69" s="403">
        <v>2.0899999999999998E-3</v>
      </c>
    </row>
    <row r="70" spans="2:8" x14ac:dyDescent="0.3">
      <c r="B70" s="365" t="s">
        <v>587</v>
      </c>
      <c r="C70" s="402">
        <v>1</v>
      </c>
      <c r="D70" s="403">
        <v>-0.10531</v>
      </c>
      <c r="E70" s="403">
        <v>2.155E-2</v>
      </c>
      <c r="F70" s="404">
        <v>-4.8899999999999997</v>
      </c>
      <c r="G70" s="405" t="s">
        <v>1193</v>
      </c>
      <c r="H70" s="403">
        <v>1.8799999999999999E-3</v>
      </c>
    </row>
    <row r="71" spans="2:8" x14ac:dyDescent="0.3">
      <c r="B71" s="365" t="s">
        <v>189</v>
      </c>
      <c r="C71" s="402">
        <v>1</v>
      </c>
      <c r="D71" s="403">
        <v>0.12637999999999999</v>
      </c>
      <c r="E71" s="403">
        <v>2.691E-2</v>
      </c>
      <c r="F71" s="404">
        <v>4.7</v>
      </c>
      <c r="G71" s="405" t="s">
        <v>1193</v>
      </c>
      <c r="H71" s="403">
        <v>1.73E-3</v>
      </c>
    </row>
    <row r="72" spans="2:8" x14ac:dyDescent="0.3">
      <c r="B72" s="365" t="s">
        <v>1188</v>
      </c>
      <c r="C72" s="402">
        <v>1</v>
      </c>
      <c r="D72" s="403">
        <v>-1.4E-2</v>
      </c>
      <c r="E72" s="403">
        <v>1.6459999999999999E-2</v>
      </c>
      <c r="F72" s="404">
        <v>-0.85</v>
      </c>
      <c r="G72" s="407">
        <v>0.3972</v>
      </c>
      <c r="H72" s="406">
        <v>5.6860000000000001E-5</v>
      </c>
    </row>
    <row r="73" spans="2:8" x14ac:dyDescent="0.3">
      <c r="B73" s="365" t="s">
        <v>246</v>
      </c>
      <c r="C73" s="402">
        <v>1</v>
      </c>
      <c r="D73" s="403">
        <v>0.24543999999999999</v>
      </c>
      <c r="E73" s="403">
        <v>2.724E-2</v>
      </c>
      <c r="F73" s="404">
        <v>9.01</v>
      </c>
      <c r="G73" s="405" t="s">
        <v>1193</v>
      </c>
      <c r="H73" s="403">
        <v>6.3800000000000003E-3</v>
      </c>
    </row>
    <row r="74" spans="2:8" x14ac:dyDescent="0.3">
      <c r="B74" s="365" t="s">
        <v>586</v>
      </c>
      <c r="C74" s="402">
        <v>1</v>
      </c>
      <c r="D74" s="403">
        <v>-3.1370000000000002E-2</v>
      </c>
      <c r="E74" s="403">
        <v>9.5700000000000004E-3</v>
      </c>
      <c r="F74" s="404">
        <v>-3.28</v>
      </c>
      <c r="G74" s="405">
        <v>1.5E-3</v>
      </c>
      <c r="H74" s="406">
        <v>8.4488E-4</v>
      </c>
    </row>
    <row r="76" spans="2:8" x14ac:dyDescent="0.3">
      <c r="B76" s="497" t="s">
        <v>3710</v>
      </c>
      <c r="C76" s="497"/>
      <c r="D76" s="497"/>
      <c r="E76" s="497"/>
      <c r="F76" s="497"/>
      <c r="G76" s="497"/>
      <c r="H76" s="497"/>
    </row>
    <row r="77" spans="2:8" ht="24.6" x14ac:dyDescent="0.3">
      <c r="B77" s="365" t="s">
        <v>976</v>
      </c>
      <c r="C77" s="363" t="s">
        <v>3712</v>
      </c>
      <c r="D77" s="364" t="s">
        <v>3713</v>
      </c>
      <c r="E77" s="364" t="s">
        <v>3714</v>
      </c>
      <c r="F77" s="363" t="s">
        <v>3715</v>
      </c>
      <c r="G77" s="363" t="s">
        <v>3716</v>
      </c>
      <c r="H77" s="363" t="s">
        <v>3717</v>
      </c>
    </row>
    <row r="78" spans="2:8" x14ac:dyDescent="0.3">
      <c r="B78" s="365" t="s">
        <v>596</v>
      </c>
      <c r="C78" s="402">
        <v>1</v>
      </c>
      <c r="D78" s="403">
        <v>1.468E-2</v>
      </c>
      <c r="E78" s="403">
        <v>1.059E-2</v>
      </c>
      <c r="F78" s="404">
        <v>1.39</v>
      </c>
      <c r="G78" s="405">
        <v>0.16880000000000001</v>
      </c>
      <c r="H78" s="406">
        <v>1.5071999999999999E-4</v>
      </c>
    </row>
    <row r="79" spans="2:8" x14ac:dyDescent="0.3">
      <c r="B79" s="365" t="s">
        <v>168</v>
      </c>
      <c r="C79" s="402">
        <v>1</v>
      </c>
      <c r="D79" s="403">
        <v>-0.14674999999999999</v>
      </c>
      <c r="E79" s="403">
        <v>2.7859999999999999E-2</v>
      </c>
      <c r="F79" s="404">
        <v>-5.27</v>
      </c>
      <c r="G79" s="405" t="s">
        <v>1193</v>
      </c>
      <c r="H79" s="403">
        <v>2.1800000000000001E-3</v>
      </c>
    </row>
    <row r="80" spans="2:8" x14ac:dyDescent="0.3">
      <c r="B80" s="365" t="s">
        <v>587</v>
      </c>
      <c r="C80" s="402">
        <v>1</v>
      </c>
      <c r="D80" s="403">
        <v>-9.8159999999999997E-2</v>
      </c>
      <c r="E80" s="403">
        <v>1.9810000000000001E-2</v>
      </c>
      <c r="F80" s="404">
        <v>-4.95</v>
      </c>
      <c r="G80" s="405" t="s">
        <v>1193</v>
      </c>
      <c r="H80" s="403">
        <v>1.92E-3</v>
      </c>
    </row>
    <row r="81" spans="2:8" x14ac:dyDescent="0.3">
      <c r="B81" s="365" t="s">
        <v>189</v>
      </c>
      <c r="C81" s="402">
        <v>1</v>
      </c>
      <c r="D81" s="403">
        <v>0.12811</v>
      </c>
      <c r="E81" s="403">
        <v>2.6790000000000001E-2</v>
      </c>
      <c r="F81" s="404">
        <v>4.78</v>
      </c>
      <c r="G81" s="405" t="s">
        <v>1193</v>
      </c>
      <c r="H81" s="403">
        <v>1.7899999999999999E-3</v>
      </c>
    </row>
    <row r="82" spans="2:8" x14ac:dyDescent="0.3">
      <c r="B82" s="365" t="s">
        <v>246</v>
      </c>
      <c r="C82" s="402">
        <v>1</v>
      </c>
      <c r="D82" s="403">
        <v>0.23336000000000001</v>
      </c>
      <c r="E82" s="403">
        <v>2.3220000000000001E-2</v>
      </c>
      <c r="F82" s="404">
        <v>10.050000000000001</v>
      </c>
      <c r="G82" s="405" t="s">
        <v>1193</v>
      </c>
      <c r="H82" s="403">
        <v>7.92E-3</v>
      </c>
    </row>
    <row r="83" spans="2:8" x14ac:dyDescent="0.3">
      <c r="B83" s="365" t="s">
        <v>586</v>
      </c>
      <c r="C83" s="402">
        <v>1</v>
      </c>
      <c r="D83" s="403">
        <v>-3.687E-2</v>
      </c>
      <c r="E83" s="403">
        <v>7.0400000000000003E-3</v>
      </c>
      <c r="F83" s="404">
        <v>-5.24</v>
      </c>
      <c r="G83" s="405" t="s">
        <v>1193</v>
      </c>
      <c r="H83" s="403">
        <v>2.15E-3</v>
      </c>
    </row>
    <row r="85" spans="2:8" ht="28.8" customHeight="1" x14ac:dyDescent="0.3">
      <c r="B85" s="365" t="s">
        <v>3872</v>
      </c>
      <c r="C85" s="363" t="s">
        <v>3712</v>
      </c>
      <c r="D85" s="364" t="s">
        <v>3873</v>
      </c>
      <c r="E85" s="363" t="s">
        <v>3727</v>
      </c>
      <c r="F85" s="363" t="s">
        <v>3721</v>
      </c>
      <c r="G85" s="363" t="s">
        <v>3722</v>
      </c>
    </row>
    <row r="86" spans="2:8" x14ac:dyDescent="0.3">
      <c r="B86" s="365" t="s">
        <v>3877</v>
      </c>
      <c r="C86" s="136">
        <v>20</v>
      </c>
      <c r="D86" s="162">
        <v>5.0092999999999999E-2</v>
      </c>
      <c r="E86" s="168">
        <v>0.87749999999999995</v>
      </c>
      <c r="F86" s="133">
        <v>41.56</v>
      </c>
      <c r="G86" s="140" t="s">
        <v>1193</v>
      </c>
    </row>
  </sheetData>
  <mergeCells count="5">
    <mergeCell ref="B76:H76"/>
    <mergeCell ref="L15:M15"/>
    <mergeCell ref="C9:E9"/>
    <mergeCell ref="F9:H9"/>
    <mergeCell ref="B66:H66"/>
  </mergeCell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311B02-97C9-47FE-AA87-59FE0D2DDF13}">
  <dimension ref="A1:H97"/>
  <sheetViews>
    <sheetView topLeftCell="A70" workbookViewId="0">
      <selection activeCell="E35" sqref="E35"/>
    </sheetView>
  </sheetViews>
  <sheetFormatPr defaultRowHeight="14.4" x14ac:dyDescent="0.3"/>
  <cols>
    <col min="1" max="1" width="20.6640625" customWidth="1"/>
    <col min="2" max="2" width="14.33203125" customWidth="1"/>
    <col min="3" max="3" width="20.88671875" customWidth="1"/>
    <col min="4" max="4" width="11" bestFit="1" customWidth="1"/>
    <col min="5" max="5" width="10.88671875" customWidth="1"/>
    <col min="7" max="7" width="12.33203125" customWidth="1"/>
    <col min="8" max="8" width="49.109375" customWidth="1"/>
  </cols>
  <sheetData>
    <row r="1" spans="1:8" x14ac:dyDescent="0.3">
      <c r="A1" s="485" t="s">
        <v>3763</v>
      </c>
      <c r="B1" s="483"/>
      <c r="C1" s="483"/>
      <c r="D1" s="483"/>
      <c r="E1" s="483"/>
    </row>
    <row r="2" spans="1:8" x14ac:dyDescent="0.3">
      <c r="A2" s="100"/>
      <c r="B2" s="100"/>
      <c r="C2" s="100"/>
      <c r="D2" s="100"/>
      <c r="E2" s="100"/>
    </row>
    <row r="3" spans="1:8" x14ac:dyDescent="0.3">
      <c r="A3" s="486" t="s">
        <v>3796</v>
      </c>
      <c r="B3" s="483"/>
      <c r="C3" s="483"/>
      <c r="D3" s="483"/>
      <c r="E3" s="483"/>
    </row>
    <row r="4" spans="1:8" x14ac:dyDescent="0.3">
      <c r="A4" s="486" t="s">
        <v>3797</v>
      </c>
      <c r="B4" s="483"/>
      <c r="C4" s="483"/>
      <c r="D4" s="483"/>
      <c r="E4" s="483"/>
      <c r="G4" t="s">
        <v>1263</v>
      </c>
      <c r="H4" s="208" t="s">
        <v>4056</v>
      </c>
    </row>
    <row r="5" spans="1:8" x14ac:dyDescent="0.3">
      <c r="A5" s="100"/>
      <c r="B5" s="100"/>
      <c r="C5" s="100"/>
      <c r="D5" s="100"/>
      <c r="E5" s="100"/>
    </row>
    <row r="6" spans="1:8" x14ac:dyDescent="0.3">
      <c r="A6" s="475" t="s">
        <v>3798</v>
      </c>
      <c r="B6" s="475"/>
      <c r="C6" s="475"/>
      <c r="D6" s="475"/>
      <c r="E6" s="100"/>
    </row>
    <row r="7" spans="1:8" x14ac:dyDescent="0.3">
      <c r="A7" s="103" t="s">
        <v>285</v>
      </c>
      <c r="B7" s="137">
        <v>137</v>
      </c>
      <c r="C7" s="103" t="s">
        <v>3799</v>
      </c>
      <c r="D7" s="137">
        <v>137</v>
      </c>
      <c r="E7" s="100"/>
    </row>
    <row r="8" spans="1:8" x14ac:dyDescent="0.3">
      <c r="A8" s="103" t="s">
        <v>1274</v>
      </c>
      <c r="B8" s="137">
        <v>0</v>
      </c>
      <c r="C8" s="103" t="s">
        <v>3800</v>
      </c>
      <c r="D8" s="137">
        <v>0</v>
      </c>
      <c r="E8" s="100"/>
    </row>
    <row r="9" spans="1:8" x14ac:dyDescent="0.3">
      <c r="A9" s="103" t="s">
        <v>3801</v>
      </c>
      <c r="B9" s="137">
        <v>8.67916E-3</v>
      </c>
      <c r="C9" s="103" t="s">
        <v>3802</v>
      </c>
      <c r="D9" s="137">
        <v>7.5329999999999999E-5</v>
      </c>
      <c r="E9" s="100"/>
    </row>
    <row r="10" spans="1:8" x14ac:dyDescent="0.3">
      <c r="A10" s="103" t="s">
        <v>3803</v>
      </c>
      <c r="B10" s="137">
        <v>0.25120329000000002</v>
      </c>
      <c r="C10" s="103" t="s">
        <v>3804</v>
      </c>
      <c r="D10" s="137">
        <v>-0.17294960000000001</v>
      </c>
      <c r="E10" s="100"/>
    </row>
    <row r="11" spans="1:8" x14ac:dyDescent="0.3">
      <c r="A11" s="103" t="s">
        <v>3805</v>
      </c>
      <c r="B11" s="137">
        <v>1.024458E-2</v>
      </c>
      <c r="C11" s="103" t="s">
        <v>3806</v>
      </c>
      <c r="D11" s="137">
        <v>1.024458E-2</v>
      </c>
      <c r="E11" s="100"/>
    </row>
    <row r="12" spans="1:8" x14ac:dyDescent="0.3">
      <c r="A12" s="103" t="s">
        <v>3807</v>
      </c>
      <c r="B12" s="137" t="s">
        <v>296</v>
      </c>
      <c r="C12" s="103" t="s">
        <v>3808</v>
      </c>
      <c r="D12" s="137">
        <v>7.4151000000000002E-4</v>
      </c>
      <c r="E12" s="100"/>
    </row>
    <row r="13" spans="1:8" x14ac:dyDescent="0.3">
      <c r="A13" s="100"/>
      <c r="B13" s="100"/>
      <c r="C13" s="100"/>
      <c r="D13" s="100"/>
      <c r="E13" s="100"/>
    </row>
    <row r="14" spans="1:8" x14ac:dyDescent="0.3">
      <c r="A14" s="475" t="s">
        <v>3809</v>
      </c>
      <c r="B14" s="475"/>
      <c r="C14" s="475"/>
      <c r="D14" s="475"/>
      <c r="E14" s="100"/>
    </row>
    <row r="15" spans="1:8" x14ac:dyDescent="0.3">
      <c r="A15" s="475" t="s">
        <v>3810</v>
      </c>
      <c r="B15" s="475"/>
      <c r="C15" s="475" t="s">
        <v>3811</v>
      </c>
      <c r="D15" s="475"/>
      <c r="E15" s="100"/>
    </row>
    <row r="16" spans="1:8" x14ac:dyDescent="0.3">
      <c r="A16" s="103" t="s">
        <v>1274</v>
      </c>
      <c r="B16" s="156">
        <v>0</v>
      </c>
      <c r="C16" s="103" t="s">
        <v>3801</v>
      </c>
      <c r="D16" s="106">
        <v>8.6800000000000002E-3</v>
      </c>
      <c r="E16" s="100"/>
    </row>
    <row r="17" spans="1:8" x14ac:dyDescent="0.3">
      <c r="A17" s="103" t="s">
        <v>3812</v>
      </c>
      <c r="B17" s="156">
        <v>2.0799999999999999E-4</v>
      </c>
      <c r="C17" s="103" t="s">
        <v>3802</v>
      </c>
      <c r="D17" s="108">
        <v>7.5300000000000001E-5</v>
      </c>
      <c r="E17" s="100"/>
    </row>
    <row r="18" spans="1:8" x14ac:dyDescent="0.3">
      <c r="A18" s="103" t="s">
        <v>3813</v>
      </c>
      <c r="B18" s="105" t="s">
        <v>296</v>
      </c>
      <c r="C18" s="103" t="s">
        <v>3814</v>
      </c>
      <c r="D18" s="106">
        <v>3.9789999999999999E-2</v>
      </c>
      <c r="E18" s="100"/>
    </row>
    <row r="19" spans="1:8" x14ac:dyDescent="0.3">
      <c r="A19" s="103" t="s">
        <v>1281</v>
      </c>
      <c r="B19" s="137" t="s">
        <v>1281</v>
      </c>
      <c r="C19" s="103" t="s">
        <v>3815</v>
      </c>
      <c r="D19" s="106">
        <v>1.204E-2</v>
      </c>
      <c r="E19" s="100"/>
    </row>
    <row r="20" spans="1:8" x14ac:dyDescent="0.3">
      <c r="A20" s="100"/>
      <c r="B20" s="100"/>
      <c r="C20" s="100"/>
      <c r="D20" s="100"/>
      <c r="E20" s="100"/>
    </row>
    <row r="21" spans="1:8" x14ac:dyDescent="0.3">
      <c r="A21" s="475" t="s">
        <v>3816</v>
      </c>
      <c r="B21" s="475"/>
      <c r="C21" s="475"/>
      <c r="D21" s="475"/>
      <c r="E21" s="475"/>
    </row>
    <row r="22" spans="1:8" x14ac:dyDescent="0.3">
      <c r="A22" s="103" t="s">
        <v>3817</v>
      </c>
      <c r="B22" s="475" t="s">
        <v>3818</v>
      </c>
      <c r="C22" s="475"/>
      <c r="D22" s="475" t="s">
        <v>1260</v>
      </c>
      <c r="E22" s="475"/>
    </row>
    <row r="23" spans="1:8" x14ac:dyDescent="0.3">
      <c r="A23" s="103" t="s">
        <v>3819</v>
      </c>
      <c r="B23" s="103" t="s">
        <v>3820</v>
      </c>
      <c r="C23" s="105">
        <v>0</v>
      </c>
      <c r="D23" s="103" t="s">
        <v>3821</v>
      </c>
      <c r="E23" s="134">
        <v>1</v>
      </c>
    </row>
    <row r="24" spans="1:8" x14ac:dyDescent="0.3">
      <c r="A24" s="103" t="s">
        <v>3822</v>
      </c>
      <c r="B24" s="103" t="s">
        <v>3823</v>
      </c>
      <c r="C24" s="105">
        <v>3.5</v>
      </c>
      <c r="D24" s="103" t="s">
        <v>3824</v>
      </c>
      <c r="E24" s="134">
        <v>0.60840000000000005</v>
      </c>
    </row>
    <row r="25" spans="1:8" x14ac:dyDescent="0.3">
      <c r="A25" s="103" t="s">
        <v>3825</v>
      </c>
      <c r="B25" s="103" t="s">
        <v>3826</v>
      </c>
      <c r="C25" s="105">
        <v>-67.5</v>
      </c>
      <c r="D25" s="103" t="s">
        <v>3827</v>
      </c>
      <c r="E25" s="134">
        <v>0.88529999999999998</v>
      </c>
    </row>
    <row r="26" spans="1:8" x14ac:dyDescent="0.3">
      <c r="A26" s="100"/>
      <c r="B26" s="100"/>
      <c r="C26" s="100"/>
      <c r="D26" s="100"/>
      <c r="E26" s="100"/>
    </row>
    <row r="27" spans="1:8" x14ac:dyDescent="0.3">
      <c r="A27" s="475" t="s">
        <v>3828</v>
      </c>
      <c r="B27" s="475"/>
      <c r="C27" s="475"/>
      <c r="D27" s="475"/>
      <c r="E27" s="475"/>
    </row>
    <row r="28" spans="1:8" x14ac:dyDescent="0.3">
      <c r="A28" s="103" t="s">
        <v>3817</v>
      </c>
      <c r="B28" s="475" t="s">
        <v>3818</v>
      </c>
      <c r="C28" s="475"/>
      <c r="D28" s="475" t="s">
        <v>1260</v>
      </c>
      <c r="E28" s="475"/>
    </row>
    <row r="29" spans="1:8" x14ac:dyDescent="0.3">
      <c r="A29" s="103" t="s">
        <v>3829</v>
      </c>
      <c r="B29" s="103" t="s">
        <v>3830</v>
      </c>
      <c r="C29" s="156">
        <v>0.98512299999999997</v>
      </c>
      <c r="D29" s="103" t="s">
        <v>3831</v>
      </c>
      <c r="E29" s="159">
        <v>0.14380000000000001</v>
      </c>
      <c r="G29" t="s">
        <v>3829</v>
      </c>
      <c r="H29" t="s">
        <v>3859</v>
      </c>
    </row>
    <row r="30" spans="1:8" x14ac:dyDescent="0.3">
      <c r="A30" s="103" t="s">
        <v>3832</v>
      </c>
      <c r="B30" s="103" t="s">
        <v>3833</v>
      </c>
      <c r="C30" s="156">
        <v>4.6322000000000002E-2</v>
      </c>
      <c r="D30" s="103" t="s">
        <v>3834</v>
      </c>
      <c r="E30" s="157" t="s">
        <v>4375</v>
      </c>
      <c r="H30" t="s">
        <v>4377</v>
      </c>
    </row>
    <row r="31" spans="1:8" x14ac:dyDescent="0.3">
      <c r="A31" s="103" t="s">
        <v>3835</v>
      </c>
      <c r="B31" s="103" t="s">
        <v>3836</v>
      </c>
      <c r="C31" s="156">
        <v>4.0592000000000003E-2</v>
      </c>
      <c r="D31" s="103" t="s">
        <v>3837</v>
      </c>
      <c r="E31" s="157" t="s">
        <v>4376</v>
      </c>
      <c r="H31" s="160" t="s">
        <v>3860</v>
      </c>
    </row>
    <row r="32" spans="1:8" x14ac:dyDescent="0.3">
      <c r="A32" s="103" t="s">
        <v>3838</v>
      </c>
      <c r="B32" s="103" t="s">
        <v>3839</v>
      </c>
      <c r="C32" s="156">
        <v>0.36982799999999999</v>
      </c>
      <c r="D32" s="103" t="s">
        <v>3840</v>
      </c>
      <c r="E32" s="157" t="s">
        <v>4376</v>
      </c>
    </row>
    <row r="33" spans="1:5" x14ac:dyDescent="0.3">
      <c r="A33" s="100"/>
      <c r="B33" s="100"/>
      <c r="C33" s="100"/>
      <c r="D33" s="100"/>
      <c r="E33" s="100"/>
    </row>
    <row r="34" spans="1:5" x14ac:dyDescent="0.3">
      <c r="A34" s="475" t="s">
        <v>3841</v>
      </c>
      <c r="B34" s="475"/>
      <c r="C34" s="100"/>
      <c r="D34" s="100"/>
      <c r="E34" s="100"/>
    </row>
    <row r="35" spans="1:5" x14ac:dyDescent="0.3">
      <c r="A35" s="103" t="s">
        <v>3842</v>
      </c>
      <c r="B35" s="104" t="s">
        <v>3843</v>
      </c>
      <c r="C35" s="100"/>
      <c r="D35" s="100"/>
      <c r="E35" s="100"/>
    </row>
    <row r="36" spans="1:5" x14ac:dyDescent="0.3">
      <c r="A36" s="103" t="s">
        <v>3844</v>
      </c>
      <c r="B36" s="158">
        <v>2.2027341999999998E-2</v>
      </c>
      <c r="C36" s="100"/>
      <c r="D36" s="100"/>
      <c r="E36" s="100"/>
    </row>
    <row r="37" spans="1:5" x14ac:dyDescent="0.3">
      <c r="A37" s="103" t="s">
        <v>3845</v>
      </c>
      <c r="B37" s="158">
        <v>2.1758343999999999E-2</v>
      </c>
      <c r="C37" s="100"/>
      <c r="D37" s="100"/>
      <c r="E37" s="100"/>
    </row>
    <row r="38" spans="1:5" x14ac:dyDescent="0.3">
      <c r="A38" s="103" t="s">
        <v>3846</v>
      </c>
      <c r="B38" s="158">
        <v>1.5414349000000001E-2</v>
      </c>
      <c r="C38" s="100"/>
      <c r="D38" s="100"/>
      <c r="E38" s="100"/>
    </row>
    <row r="39" spans="1:5" x14ac:dyDescent="0.3">
      <c r="A39" s="103" t="s">
        <v>3847</v>
      </c>
      <c r="B39" s="158">
        <v>1.1344043999999999E-2</v>
      </c>
      <c r="C39" s="100"/>
      <c r="D39" s="100"/>
      <c r="E39" s="100"/>
    </row>
    <row r="40" spans="1:5" x14ac:dyDescent="0.3">
      <c r="A40" s="103" t="s">
        <v>3848</v>
      </c>
      <c r="B40" s="158">
        <v>5.1905340000000001E-3</v>
      </c>
      <c r="C40" s="100"/>
      <c r="D40" s="100"/>
      <c r="E40" s="100"/>
    </row>
    <row r="41" spans="1:5" x14ac:dyDescent="0.3">
      <c r="A41" s="103" t="s">
        <v>3849</v>
      </c>
      <c r="B41" s="158">
        <v>2.07813E-4</v>
      </c>
      <c r="C41" s="100"/>
      <c r="D41" s="100"/>
      <c r="E41" s="100"/>
    </row>
    <row r="42" spans="1:5" x14ac:dyDescent="0.3">
      <c r="A42" s="103" t="s">
        <v>3850</v>
      </c>
      <c r="B42" s="158">
        <v>-6.8502570000000002E-3</v>
      </c>
      <c r="C42" s="100"/>
      <c r="D42" s="100"/>
      <c r="E42" s="100"/>
    </row>
    <row r="43" spans="1:5" x14ac:dyDescent="0.3">
      <c r="A43" s="103" t="s">
        <v>3851</v>
      </c>
      <c r="B43" s="158">
        <v>-1.1594872000000001E-2</v>
      </c>
      <c r="C43" s="100"/>
      <c r="D43" s="100"/>
      <c r="E43" s="100"/>
    </row>
    <row r="44" spans="1:5" x14ac:dyDescent="0.3">
      <c r="A44" s="103" t="s">
        <v>3852</v>
      </c>
      <c r="B44" s="158">
        <v>-1.4334220999999999E-2</v>
      </c>
      <c r="C44" s="100"/>
      <c r="D44" s="100"/>
      <c r="E44" s="100"/>
    </row>
    <row r="45" spans="1:5" x14ac:dyDescent="0.3">
      <c r="A45" s="103" t="s">
        <v>3853</v>
      </c>
      <c r="B45" s="158">
        <v>-1.7251590000000001E-2</v>
      </c>
      <c r="C45" s="100"/>
      <c r="D45" s="100"/>
      <c r="E45" s="100"/>
    </row>
    <row r="46" spans="1:5" x14ac:dyDescent="0.3">
      <c r="A46" s="103" t="s">
        <v>3854</v>
      </c>
      <c r="B46" s="158">
        <v>-1.7764188E-2</v>
      </c>
      <c r="C46" s="100"/>
      <c r="D46" s="100"/>
      <c r="E46" s="100"/>
    </row>
    <row r="47" spans="1:5" x14ac:dyDescent="0.3">
      <c r="A47" s="100"/>
      <c r="B47" s="100"/>
      <c r="C47" s="100"/>
      <c r="D47" s="100"/>
      <c r="E47" s="100"/>
    </row>
    <row r="48" spans="1:5" x14ac:dyDescent="0.3">
      <c r="A48" s="475" t="s">
        <v>3855</v>
      </c>
      <c r="B48" s="475"/>
      <c r="C48" s="475"/>
      <c r="D48" s="475"/>
      <c r="E48" s="100"/>
    </row>
    <row r="49" spans="1:8" x14ac:dyDescent="0.3">
      <c r="A49" s="475" t="s">
        <v>3856</v>
      </c>
      <c r="B49" s="475"/>
      <c r="C49" s="475" t="s">
        <v>3857</v>
      </c>
      <c r="D49" s="475"/>
      <c r="E49" s="100"/>
    </row>
    <row r="50" spans="1:8" x14ac:dyDescent="0.3">
      <c r="A50" s="104" t="s">
        <v>3858</v>
      </c>
      <c r="B50" s="104" t="s">
        <v>3784</v>
      </c>
      <c r="C50" s="104" t="s">
        <v>3858</v>
      </c>
      <c r="D50" s="104" t="s">
        <v>3784</v>
      </c>
      <c r="E50" s="100"/>
    </row>
    <row r="51" spans="1:8" x14ac:dyDescent="0.3">
      <c r="A51" s="108">
        <v>-1.7764200000000001E-2</v>
      </c>
      <c r="B51" s="136">
        <v>20</v>
      </c>
      <c r="C51" s="108">
        <v>1.9217600000000001E-2</v>
      </c>
      <c r="D51" s="136">
        <v>34</v>
      </c>
      <c r="E51" s="100"/>
    </row>
    <row r="52" spans="1:8" x14ac:dyDescent="0.3">
      <c r="A52" s="108">
        <v>-1.7251599999999999E-2</v>
      </c>
      <c r="B52" s="136">
        <v>127</v>
      </c>
      <c r="C52" s="108">
        <v>1.9886999999999998E-2</v>
      </c>
      <c r="D52" s="136">
        <v>23</v>
      </c>
      <c r="E52" s="100"/>
    </row>
    <row r="53" spans="1:8" x14ac:dyDescent="0.3">
      <c r="A53" s="108">
        <v>-1.5615800000000001E-2</v>
      </c>
      <c r="B53" s="136">
        <v>11</v>
      </c>
      <c r="C53" s="108">
        <v>2.0201E-2</v>
      </c>
      <c r="D53" s="136">
        <v>29</v>
      </c>
      <c r="E53" s="100"/>
    </row>
    <row r="54" spans="1:8" x14ac:dyDescent="0.3">
      <c r="A54" s="108">
        <v>-1.46385E-2</v>
      </c>
      <c r="B54" s="136">
        <v>28</v>
      </c>
      <c r="C54" s="108">
        <v>2.1758300000000001E-2</v>
      </c>
      <c r="D54" s="136">
        <v>26</v>
      </c>
      <c r="E54" s="100"/>
    </row>
    <row r="55" spans="1:8" ht="18" x14ac:dyDescent="0.35">
      <c r="A55" s="108">
        <v>-1.4530299999999999E-2</v>
      </c>
      <c r="B55" s="136">
        <v>79</v>
      </c>
      <c r="C55" s="108">
        <v>2.20273E-2</v>
      </c>
      <c r="D55" s="136">
        <v>71</v>
      </c>
      <c r="E55" s="100"/>
      <c r="H55" s="414" t="s">
        <v>4378</v>
      </c>
    </row>
    <row r="56" spans="1:8" x14ac:dyDescent="0.3">
      <c r="A56" s="100"/>
      <c r="B56" s="100"/>
      <c r="C56" s="100"/>
      <c r="D56" s="100"/>
      <c r="E56" s="100"/>
    </row>
    <row r="57" spans="1:8" x14ac:dyDescent="0.3">
      <c r="A57" s="100"/>
      <c r="B57" s="100"/>
      <c r="C57" s="100"/>
      <c r="D57" s="100"/>
      <c r="E57" s="100"/>
    </row>
    <row r="58" spans="1:8" x14ac:dyDescent="0.3">
      <c r="A58" s="100"/>
      <c r="B58" s="100"/>
      <c r="C58" s="100"/>
      <c r="D58" s="100"/>
      <c r="E58" s="100"/>
    </row>
    <row r="59" spans="1:8" x14ac:dyDescent="0.3">
      <c r="A59" s="100"/>
      <c r="B59" s="100"/>
      <c r="C59" s="100"/>
      <c r="D59" s="100"/>
      <c r="E59" s="100"/>
    </row>
    <row r="60" spans="1:8" x14ac:dyDescent="0.3">
      <c r="A60" s="100"/>
      <c r="B60" s="100"/>
      <c r="C60" s="100"/>
      <c r="D60" s="100"/>
      <c r="E60" s="100"/>
    </row>
    <row r="61" spans="1:8" x14ac:dyDescent="0.3">
      <c r="A61" s="100"/>
      <c r="B61" s="100"/>
      <c r="C61" s="100"/>
      <c r="D61" s="100"/>
      <c r="E61" s="100"/>
    </row>
    <row r="62" spans="1:8" x14ac:dyDescent="0.3">
      <c r="A62" s="100"/>
      <c r="B62" s="100"/>
      <c r="C62" s="100"/>
      <c r="D62" s="100"/>
      <c r="E62" s="100"/>
    </row>
    <row r="63" spans="1:8" x14ac:dyDescent="0.3">
      <c r="A63" s="100"/>
      <c r="B63" s="100"/>
      <c r="C63" s="100"/>
      <c r="D63" s="100"/>
      <c r="E63" s="100"/>
    </row>
    <row r="64" spans="1:8" x14ac:dyDescent="0.3">
      <c r="A64" s="100"/>
      <c r="B64" s="100"/>
      <c r="C64" s="100"/>
      <c r="D64" s="100"/>
      <c r="E64" s="100"/>
    </row>
    <row r="65" spans="1:5" x14ac:dyDescent="0.3">
      <c r="A65" s="100"/>
      <c r="B65" s="100"/>
      <c r="C65" s="100"/>
      <c r="D65" s="100"/>
      <c r="E65" s="100"/>
    </row>
    <row r="66" spans="1:5" x14ac:dyDescent="0.3">
      <c r="A66" s="100"/>
      <c r="B66" s="100"/>
      <c r="C66" s="100"/>
      <c r="D66" s="100"/>
      <c r="E66" s="100"/>
    </row>
    <row r="67" spans="1:5" x14ac:dyDescent="0.3">
      <c r="A67" s="100"/>
      <c r="B67" s="100"/>
      <c r="C67" s="100"/>
      <c r="D67" s="100"/>
      <c r="E67" s="100"/>
    </row>
    <row r="68" spans="1:5" x14ac:dyDescent="0.3">
      <c r="A68" s="100"/>
      <c r="B68" s="100"/>
      <c r="C68" s="100"/>
      <c r="D68" s="100"/>
      <c r="E68" s="100"/>
    </row>
    <row r="69" spans="1:5" x14ac:dyDescent="0.3">
      <c r="A69" s="100"/>
      <c r="B69" s="100"/>
      <c r="C69" s="100"/>
      <c r="D69" s="100"/>
      <c r="E69" s="100"/>
    </row>
    <row r="70" spans="1:5" x14ac:dyDescent="0.3">
      <c r="A70" s="100"/>
      <c r="B70" s="100"/>
      <c r="C70" s="100"/>
      <c r="D70" s="100"/>
      <c r="E70" s="100"/>
    </row>
    <row r="71" spans="1:5" x14ac:dyDescent="0.3">
      <c r="A71" s="100"/>
      <c r="B71" s="100"/>
      <c r="C71" s="100"/>
      <c r="D71" s="100"/>
      <c r="E71" s="100"/>
    </row>
    <row r="72" spans="1:5" x14ac:dyDescent="0.3">
      <c r="A72" s="100"/>
      <c r="B72" s="100"/>
      <c r="C72" s="100"/>
      <c r="D72" s="100"/>
      <c r="E72" s="100"/>
    </row>
    <row r="73" spans="1:5" x14ac:dyDescent="0.3">
      <c r="A73" s="100"/>
      <c r="B73" s="100"/>
      <c r="C73" s="100"/>
      <c r="D73" s="100"/>
      <c r="E73" s="100"/>
    </row>
    <row r="74" spans="1:5" x14ac:dyDescent="0.3">
      <c r="A74" s="100"/>
      <c r="B74" s="100"/>
      <c r="C74" s="100"/>
      <c r="D74" s="100"/>
      <c r="E74" s="100"/>
    </row>
    <row r="75" spans="1:5" x14ac:dyDescent="0.3">
      <c r="A75" s="100"/>
      <c r="B75" s="100"/>
      <c r="C75" s="100"/>
      <c r="D75" s="100"/>
      <c r="E75" s="100"/>
    </row>
    <row r="76" spans="1:5" x14ac:dyDescent="0.3">
      <c r="A76" s="100"/>
      <c r="B76" s="100"/>
      <c r="C76" s="100"/>
      <c r="D76" s="100"/>
      <c r="E76" s="100"/>
    </row>
    <row r="77" spans="1:5" x14ac:dyDescent="0.3">
      <c r="A77" s="100"/>
      <c r="B77" s="100"/>
      <c r="C77" s="100"/>
      <c r="D77" s="100"/>
      <c r="E77" s="100"/>
    </row>
    <row r="78" spans="1:5" x14ac:dyDescent="0.3">
      <c r="A78" s="100"/>
      <c r="B78" s="100"/>
      <c r="C78" s="100"/>
      <c r="D78" s="100"/>
      <c r="E78" s="100"/>
    </row>
    <row r="79" spans="1:5" x14ac:dyDescent="0.3">
      <c r="A79" s="100"/>
      <c r="B79" s="100"/>
      <c r="C79" s="100"/>
      <c r="D79" s="100"/>
      <c r="E79" s="100"/>
    </row>
    <row r="80" spans="1:5" x14ac:dyDescent="0.3">
      <c r="A80" s="100"/>
      <c r="B80" s="100"/>
      <c r="C80" s="100"/>
      <c r="D80" s="100"/>
      <c r="E80" s="100"/>
    </row>
    <row r="81" spans="1:5" x14ac:dyDescent="0.3">
      <c r="A81" s="100"/>
      <c r="B81" s="100"/>
      <c r="C81" s="100"/>
      <c r="D81" s="100"/>
      <c r="E81" s="100"/>
    </row>
    <row r="82" spans="1:5" x14ac:dyDescent="0.3">
      <c r="A82" s="100"/>
      <c r="B82" s="100"/>
      <c r="C82" s="100"/>
      <c r="D82" s="100"/>
      <c r="E82" s="100"/>
    </row>
    <row r="83" spans="1:5" x14ac:dyDescent="0.3">
      <c r="A83" s="100"/>
      <c r="B83" s="100"/>
      <c r="C83" s="100"/>
      <c r="D83" s="100"/>
      <c r="E83" s="100"/>
    </row>
    <row r="84" spans="1:5" x14ac:dyDescent="0.3">
      <c r="A84" s="100"/>
      <c r="B84" s="100"/>
      <c r="C84" s="100"/>
      <c r="D84" s="100"/>
      <c r="E84" s="100"/>
    </row>
    <row r="85" spans="1:5" x14ac:dyDescent="0.3">
      <c r="A85" s="100"/>
      <c r="B85" s="100"/>
      <c r="C85" s="100"/>
      <c r="D85" s="100"/>
      <c r="E85" s="100"/>
    </row>
    <row r="86" spans="1:5" x14ac:dyDescent="0.3">
      <c r="A86" s="100"/>
      <c r="B86" s="100"/>
      <c r="C86" s="100"/>
      <c r="D86" s="100"/>
      <c r="E86" s="100"/>
    </row>
    <row r="87" spans="1:5" x14ac:dyDescent="0.3">
      <c r="A87" s="100"/>
      <c r="B87" s="100"/>
      <c r="C87" s="100"/>
      <c r="D87" s="100"/>
      <c r="E87" s="100"/>
    </row>
    <row r="88" spans="1:5" x14ac:dyDescent="0.3">
      <c r="A88" s="100"/>
      <c r="B88" s="100"/>
      <c r="C88" s="100"/>
      <c r="D88" s="100"/>
      <c r="E88" s="100"/>
    </row>
    <row r="89" spans="1:5" x14ac:dyDescent="0.3">
      <c r="A89" s="100"/>
      <c r="B89" s="100"/>
      <c r="C89" s="100"/>
      <c r="D89" s="100"/>
      <c r="E89" s="100"/>
    </row>
    <row r="90" spans="1:5" x14ac:dyDescent="0.3">
      <c r="A90" s="100"/>
      <c r="B90" s="100"/>
      <c r="C90" s="100"/>
      <c r="D90" s="100"/>
      <c r="E90" s="100"/>
    </row>
    <row r="91" spans="1:5" x14ac:dyDescent="0.3">
      <c r="A91" s="100"/>
      <c r="B91" s="100"/>
      <c r="C91" s="100"/>
      <c r="D91" s="100"/>
      <c r="E91" s="100"/>
    </row>
    <row r="92" spans="1:5" x14ac:dyDescent="0.3">
      <c r="A92" s="100"/>
      <c r="B92" s="100"/>
      <c r="C92" s="100"/>
      <c r="D92" s="100"/>
      <c r="E92" s="100"/>
    </row>
    <row r="93" spans="1:5" x14ac:dyDescent="0.3">
      <c r="A93" s="100"/>
      <c r="B93" s="100"/>
      <c r="C93" s="100"/>
      <c r="D93" s="100"/>
      <c r="E93" s="100"/>
    </row>
    <row r="94" spans="1:5" x14ac:dyDescent="0.3">
      <c r="A94" s="100"/>
      <c r="B94" s="100"/>
      <c r="C94" s="100"/>
      <c r="D94" s="100"/>
      <c r="E94" s="100"/>
    </row>
    <row r="95" spans="1:5" x14ac:dyDescent="0.3">
      <c r="A95" s="100"/>
      <c r="B95" s="100"/>
      <c r="C95" s="100"/>
      <c r="D95" s="100"/>
      <c r="E95" s="100"/>
    </row>
    <row r="96" spans="1:5" x14ac:dyDescent="0.3">
      <c r="A96" s="100"/>
      <c r="B96" s="100"/>
      <c r="C96" s="100"/>
      <c r="D96" s="100"/>
      <c r="E96" s="100"/>
    </row>
    <row r="97" spans="1:5" x14ac:dyDescent="0.3">
      <c r="A97" s="100"/>
      <c r="B97" s="100"/>
      <c r="C97" s="100"/>
      <c r="D97" s="100"/>
      <c r="E97" s="100"/>
    </row>
  </sheetData>
  <mergeCells count="17">
    <mergeCell ref="A15:B15"/>
    <mergeCell ref="C15:D15"/>
    <mergeCell ref="A1:E1"/>
    <mergeCell ref="A3:E3"/>
    <mergeCell ref="A4:E4"/>
    <mergeCell ref="A6:D6"/>
    <mergeCell ref="A14:D14"/>
    <mergeCell ref="A34:B34"/>
    <mergeCell ref="A48:D48"/>
    <mergeCell ref="A49:B49"/>
    <mergeCell ref="C49:D49"/>
    <mergeCell ref="A21:E21"/>
    <mergeCell ref="B22:C22"/>
    <mergeCell ref="D22:E22"/>
    <mergeCell ref="A27:E27"/>
    <mergeCell ref="B28:C28"/>
    <mergeCell ref="D28:E28"/>
  </mergeCells>
  <hyperlinks>
    <hyperlink ref="H4" location="'MAIN STEPS '!A1" display="CLICK HERE" xr:uid="{30B6D8BE-3FD9-4C40-BAD7-173CC9602A73}"/>
  </hyperlinks>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2E6038-1778-4CD3-9AC2-55A6AFF1A0F1}">
  <dimension ref="A1:O107"/>
  <sheetViews>
    <sheetView topLeftCell="A7" workbookViewId="0">
      <selection activeCell="I20" sqref="I20:O27"/>
    </sheetView>
  </sheetViews>
  <sheetFormatPr defaultRowHeight="14.4" x14ac:dyDescent="0.3"/>
  <cols>
    <col min="1" max="1" width="17" customWidth="1"/>
    <col min="4" max="4" width="10.88671875" customWidth="1"/>
    <col min="7" max="7" width="11.109375" customWidth="1"/>
    <col min="9" max="9" width="17.109375" customWidth="1"/>
    <col min="12" max="12" width="8.88671875" customWidth="1"/>
  </cols>
  <sheetData>
    <row r="1" spans="1:15" ht="14.4" customHeight="1" x14ac:dyDescent="0.3">
      <c r="A1" s="485" t="s">
        <v>4037</v>
      </c>
      <c r="B1" s="483"/>
      <c r="C1" s="483"/>
      <c r="D1" s="483"/>
      <c r="E1" s="483"/>
      <c r="F1" s="483"/>
      <c r="G1" s="483"/>
      <c r="I1" s="485" t="s">
        <v>4037</v>
      </c>
      <c r="J1" s="483"/>
      <c r="K1" s="483"/>
      <c r="L1" s="483"/>
      <c r="M1" s="483"/>
      <c r="N1" s="483"/>
      <c r="O1" s="483"/>
    </row>
    <row r="2" spans="1:15" x14ac:dyDescent="0.3">
      <c r="A2" s="213"/>
      <c r="B2" s="213"/>
      <c r="C2" s="213"/>
      <c r="D2" s="213"/>
      <c r="E2" s="213"/>
      <c r="F2" s="213"/>
      <c r="G2" s="213"/>
      <c r="I2" s="213"/>
      <c r="J2" s="213"/>
      <c r="K2" s="213"/>
      <c r="L2" s="213"/>
      <c r="M2" s="213"/>
      <c r="N2" s="213"/>
      <c r="O2" s="213"/>
    </row>
    <row r="3" spans="1:15" ht="14.4" customHeight="1" x14ac:dyDescent="0.3">
      <c r="A3" s="486" t="s">
        <v>3764</v>
      </c>
      <c r="B3" s="483"/>
      <c r="C3" s="483"/>
      <c r="D3" s="483"/>
      <c r="E3" s="483"/>
      <c r="F3" s="483"/>
      <c r="G3" s="483"/>
      <c r="I3" s="486" t="s">
        <v>3764</v>
      </c>
      <c r="J3" s="483"/>
      <c r="K3" s="483"/>
      <c r="L3" s="483"/>
      <c r="M3" s="483"/>
      <c r="N3" s="483"/>
      <c r="O3" s="483"/>
    </row>
    <row r="4" spans="1:15" ht="14.4" customHeight="1" x14ac:dyDescent="0.3">
      <c r="A4" s="486" t="s">
        <v>3765</v>
      </c>
      <c r="B4" s="483"/>
      <c r="C4" s="483"/>
      <c r="D4" s="483"/>
      <c r="E4" s="483"/>
      <c r="F4" s="483"/>
      <c r="G4" s="483"/>
      <c r="I4" s="486" t="s">
        <v>3765</v>
      </c>
      <c r="J4" s="483"/>
      <c r="K4" s="483"/>
      <c r="L4" s="483"/>
      <c r="M4" s="483"/>
      <c r="N4" s="483"/>
      <c r="O4" s="483"/>
    </row>
    <row r="5" spans="1:15" ht="14.4" customHeight="1" x14ac:dyDescent="0.3">
      <c r="A5" s="486" t="s">
        <v>3766</v>
      </c>
      <c r="B5" s="483"/>
      <c r="C5" s="483"/>
      <c r="D5" s="483"/>
      <c r="E5" s="483"/>
      <c r="F5" s="483"/>
      <c r="G5" s="483"/>
      <c r="I5" s="486" t="s">
        <v>3766</v>
      </c>
      <c r="J5" s="483"/>
      <c r="K5" s="483"/>
      <c r="L5" s="483"/>
      <c r="M5" s="483"/>
      <c r="N5" s="483"/>
      <c r="O5" s="483"/>
    </row>
    <row r="6" spans="1:15" ht="14.4" customHeight="1" x14ac:dyDescent="0.3">
      <c r="A6" s="213"/>
      <c r="B6" s="213"/>
      <c r="C6" s="213"/>
      <c r="D6" s="213"/>
      <c r="E6" s="213"/>
      <c r="F6" s="213"/>
      <c r="G6" s="213"/>
      <c r="I6" s="213"/>
      <c r="J6" s="213"/>
      <c r="K6" s="213"/>
      <c r="L6" s="213"/>
      <c r="M6" s="213"/>
      <c r="N6" s="213"/>
      <c r="O6" s="213"/>
    </row>
    <row r="7" spans="1:15" ht="14.4" customHeight="1" x14ac:dyDescent="0.3">
      <c r="A7" s="217" t="s">
        <v>3708</v>
      </c>
      <c r="B7" s="105">
        <v>102</v>
      </c>
      <c r="C7" s="213"/>
      <c r="D7" s="213"/>
      <c r="E7" s="213"/>
      <c r="F7" s="213"/>
      <c r="G7" s="213"/>
      <c r="I7" s="217" t="s">
        <v>3708</v>
      </c>
      <c r="J7" s="105">
        <v>102</v>
      </c>
      <c r="K7" s="213"/>
      <c r="L7" s="213"/>
      <c r="M7" s="213"/>
      <c r="N7" s="213"/>
      <c r="O7" s="213"/>
    </row>
    <row r="8" spans="1:15" ht="14.4" customHeight="1" x14ac:dyDescent="0.3">
      <c r="A8" s="217" t="s">
        <v>3709</v>
      </c>
      <c r="B8" s="105">
        <v>102</v>
      </c>
      <c r="C8" s="213"/>
      <c r="D8" s="213"/>
      <c r="E8" s="213"/>
      <c r="F8" s="213"/>
      <c r="G8" s="213"/>
      <c r="I8" s="217" t="s">
        <v>3709</v>
      </c>
      <c r="J8" s="105">
        <v>102</v>
      </c>
      <c r="K8" s="213"/>
      <c r="L8" s="213"/>
      <c r="M8" s="213"/>
      <c r="N8" s="213"/>
      <c r="O8" s="213"/>
    </row>
    <row r="9" spans="1:15" x14ac:dyDescent="0.3">
      <c r="A9" s="213"/>
      <c r="B9" s="213"/>
      <c r="C9" s="213"/>
      <c r="D9" s="213"/>
      <c r="E9" s="213"/>
      <c r="F9" s="213"/>
      <c r="G9" s="213"/>
      <c r="I9" s="213"/>
      <c r="J9" s="213"/>
      <c r="K9" s="213"/>
      <c r="L9" s="213"/>
      <c r="M9" s="213"/>
      <c r="N9" s="213"/>
      <c r="O9" s="213"/>
    </row>
    <row r="10" spans="1:15" x14ac:dyDescent="0.3">
      <c r="A10" s="475" t="s">
        <v>3711</v>
      </c>
      <c r="B10" s="475"/>
      <c r="C10" s="475"/>
      <c r="D10" s="475"/>
      <c r="E10" s="475"/>
      <c r="F10" s="475"/>
      <c r="G10" s="213"/>
      <c r="I10" s="475" t="s">
        <v>3711</v>
      </c>
      <c r="J10" s="475"/>
      <c r="K10" s="475"/>
      <c r="L10" s="475"/>
      <c r="M10" s="475"/>
      <c r="N10" s="475"/>
      <c r="O10" s="213"/>
    </row>
    <row r="11" spans="1:15" ht="25.8" x14ac:dyDescent="0.3">
      <c r="A11" s="217" t="s">
        <v>3718</v>
      </c>
      <c r="B11" s="215" t="s">
        <v>3712</v>
      </c>
      <c r="C11" s="216" t="s">
        <v>3719</v>
      </c>
      <c r="D11" s="216" t="s">
        <v>3720</v>
      </c>
      <c r="E11" s="215" t="s">
        <v>3721</v>
      </c>
      <c r="F11" s="215" t="s">
        <v>3722</v>
      </c>
      <c r="G11" s="213"/>
      <c r="I11" s="217" t="s">
        <v>3718</v>
      </c>
      <c r="J11" s="215" t="s">
        <v>3712</v>
      </c>
      <c r="K11" s="216" t="s">
        <v>3719</v>
      </c>
      <c r="L11" s="216" t="s">
        <v>3720</v>
      </c>
      <c r="M11" s="215" t="s">
        <v>3721</v>
      </c>
      <c r="N11" s="215" t="s">
        <v>3722</v>
      </c>
      <c r="O11" s="213"/>
    </row>
    <row r="12" spans="1:15" x14ac:dyDescent="0.3">
      <c r="A12" s="217" t="s">
        <v>3723</v>
      </c>
      <c r="B12" s="136">
        <v>6</v>
      </c>
      <c r="C12" s="132">
        <v>3.4189999999999998E-2</v>
      </c>
      <c r="D12" s="132">
        <v>5.7000000000000002E-3</v>
      </c>
      <c r="E12" s="133">
        <v>72.48</v>
      </c>
      <c r="F12" s="134" t="s">
        <v>1193</v>
      </c>
      <c r="G12" s="213"/>
      <c r="I12" s="217" t="s">
        <v>3723</v>
      </c>
      <c r="J12" s="136">
        <v>5</v>
      </c>
      <c r="K12" s="132">
        <v>3.4139999999999997E-2</v>
      </c>
      <c r="L12" s="132">
        <v>6.8300000000000001E-3</v>
      </c>
      <c r="M12" s="133">
        <v>87.08</v>
      </c>
      <c r="N12" s="134" t="s">
        <v>1193</v>
      </c>
      <c r="O12" s="213"/>
    </row>
    <row r="13" spans="1:15" x14ac:dyDescent="0.3">
      <c r="A13" s="217" t="s">
        <v>3724</v>
      </c>
      <c r="B13" s="136">
        <v>95</v>
      </c>
      <c r="C13" s="132">
        <v>7.4700000000000001E-3</v>
      </c>
      <c r="D13" s="135">
        <v>7.8620000000000003E-5</v>
      </c>
      <c r="E13" s="137" t="s">
        <v>1281</v>
      </c>
      <c r="F13" s="137" t="s">
        <v>1281</v>
      </c>
      <c r="G13" s="213"/>
      <c r="I13" s="217" t="s">
        <v>3724</v>
      </c>
      <c r="J13" s="136">
        <v>96</v>
      </c>
      <c r="K13" s="132">
        <v>7.5300000000000002E-3</v>
      </c>
      <c r="L13" s="135">
        <v>7.8399999999999995E-5</v>
      </c>
      <c r="M13" s="137" t="s">
        <v>1281</v>
      </c>
      <c r="N13" s="137" t="s">
        <v>1281</v>
      </c>
      <c r="O13" s="213"/>
    </row>
    <row r="14" spans="1:15" x14ac:dyDescent="0.3">
      <c r="A14" s="217" t="s">
        <v>3725</v>
      </c>
      <c r="B14" s="136">
        <v>101</v>
      </c>
      <c r="C14" s="132">
        <v>4.1660000000000003E-2</v>
      </c>
      <c r="D14" s="137" t="s">
        <v>1281</v>
      </c>
      <c r="E14" s="137" t="s">
        <v>1281</v>
      </c>
      <c r="F14" s="137" t="s">
        <v>1281</v>
      </c>
      <c r="G14" s="213"/>
      <c r="I14" s="217" t="s">
        <v>3725</v>
      </c>
      <c r="J14" s="136">
        <v>101</v>
      </c>
      <c r="K14" s="132">
        <v>4.1660000000000003E-2</v>
      </c>
      <c r="L14" s="137" t="s">
        <v>1281</v>
      </c>
      <c r="M14" s="137" t="s">
        <v>1281</v>
      </c>
      <c r="N14" s="137" t="s">
        <v>1281</v>
      </c>
      <c r="O14" s="213"/>
    </row>
    <row r="15" spans="1:15" x14ac:dyDescent="0.3">
      <c r="A15" s="213"/>
      <c r="B15" s="213"/>
      <c r="C15" s="213"/>
      <c r="D15" s="213"/>
      <c r="E15" s="213"/>
      <c r="F15" s="213"/>
      <c r="G15" s="213"/>
      <c r="I15" s="213"/>
      <c r="J15" s="213"/>
      <c r="K15" s="213"/>
      <c r="L15" s="213"/>
      <c r="M15" s="213"/>
      <c r="N15" s="213"/>
      <c r="O15" s="213"/>
    </row>
    <row r="16" spans="1:15" x14ac:dyDescent="0.3">
      <c r="A16" s="217" t="s">
        <v>3726</v>
      </c>
      <c r="B16" s="137">
        <v>8.8699999999999994E-3</v>
      </c>
      <c r="C16" s="217" t="s">
        <v>3727</v>
      </c>
      <c r="D16" s="137">
        <v>0.82069999999999999</v>
      </c>
      <c r="E16" s="213"/>
      <c r="F16" s="213"/>
      <c r="G16" s="213"/>
      <c r="I16" s="217" t="s">
        <v>3726</v>
      </c>
      <c r="J16" s="137">
        <v>8.8500000000000002E-3</v>
      </c>
      <c r="K16" s="217" t="s">
        <v>3727</v>
      </c>
      <c r="L16" s="137">
        <v>0.81940000000000002</v>
      </c>
      <c r="M16" s="213"/>
      <c r="N16" s="213"/>
      <c r="O16" s="213"/>
    </row>
    <row r="17" spans="1:15" x14ac:dyDescent="0.3">
      <c r="A17" s="217" t="s">
        <v>3728</v>
      </c>
      <c r="B17" s="137">
        <v>3.721E-2</v>
      </c>
      <c r="C17" s="217" t="s">
        <v>3729</v>
      </c>
      <c r="D17" s="137">
        <v>0.80940000000000001</v>
      </c>
      <c r="E17" s="213"/>
      <c r="F17" s="213"/>
      <c r="G17" s="213"/>
      <c r="I17" s="217" t="s">
        <v>3728</v>
      </c>
      <c r="J17" s="137">
        <v>3.721E-2</v>
      </c>
      <c r="K17" s="217" t="s">
        <v>3729</v>
      </c>
      <c r="L17" s="137">
        <v>0.80989999999999995</v>
      </c>
      <c r="M17" s="213"/>
      <c r="N17" s="213"/>
      <c r="O17" s="213"/>
    </row>
    <row r="18" spans="1:15" x14ac:dyDescent="0.3">
      <c r="A18" s="217" t="s">
        <v>3730</v>
      </c>
      <c r="B18" s="137">
        <v>23.83052</v>
      </c>
      <c r="C18" s="217" t="s">
        <v>1281</v>
      </c>
      <c r="D18" s="137" t="s">
        <v>1281</v>
      </c>
      <c r="E18" s="213"/>
      <c r="F18" s="213"/>
      <c r="G18" s="213"/>
      <c r="I18" s="217" t="s">
        <v>3730</v>
      </c>
      <c r="J18" s="137">
        <v>23.796140000000001</v>
      </c>
      <c r="K18" s="217" t="s">
        <v>1281</v>
      </c>
      <c r="L18" s="137" t="s">
        <v>1281</v>
      </c>
      <c r="M18" s="213"/>
      <c r="N18" s="213"/>
      <c r="O18" s="213"/>
    </row>
    <row r="19" spans="1:15" x14ac:dyDescent="0.3">
      <c r="A19" s="213"/>
      <c r="B19" s="213"/>
      <c r="C19" s="213"/>
      <c r="D19" s="213"/>
      <c r="E19" s="213"/>
      <c r="F19" s="213"/>
      <c r="G19" s="213"/>
      <c r="I19" s="213"/>
      <c r="J19" s="213"/>
      <c r="K19" s="213"/>
      <c r="L19" s="213"/>
      <c r="M19" s="213"/>
      <c r="N19" s="213"/>
      <c r="O19" s="213"/>
    </row>
    <row r="20" spans="1:15" x14ac:dyDescent="0.3">
      <c r="A20" s="475" t="s">
        <v>3710</v>
      </c>
      <c r="B20" s="475"/>
      <c r="C20" s="475"/>
      <c r="D20" s="475"/>
      <c r="E20" s="475"/>
      <c r="F20" s="475"/>
      <c r="G20" s="475"/>
      <c r="I20" s="475" t="s">
        <v>3710</v>
      </c>
      <c r="J20" s="475"/>
      <c r="K20" s="475"/>
      <c r="L20" s="475"/>
      <c r="M20" s="475"/>
      <c r="N20" s="475"/>
      <c r="O20" s="475"/>
    </row>
    <row r="21" spans="1:15" ht="38.4" x14ac:dyDescent="0.3">
      <c r="A21" s="217" t="s">
        <v>976</v>
      </c>
      <c r="B21" s="215" t="s">
        <v>3712</v>
      </c>
      <c r="C21" s="216" t="s">
        <v>3713</v>
      </c>
      <c r="D21" s="216" t="s">
        <v>3714</v>
      </c>
      <c r="E21" s="215" t="s">
        <v>3715</v>
      </c>
      <c r="F21" s="215" t="s">
        <v>3716</v>
      </c>
      <c r="G21" s="215" t="s">
        <v>3717</v>
      </c>
      <c r="I21" s="217" t="s">
        <v>976</v>
      </c>
      <c r="J21" s="215" t="s">
        <v>3712</v>
      </c>
      <c r="K21" s="216" t="s">
        <v>3713</v>
      </c>
      <c r="L21" s="216" t="s">
        <v>3714</v>
      </c>
      <c r="M21" s="215" t="s">
        <v>3715</v>
      </c>
      <c r="N21" s="215" t="s">
        <v>3716</v>
      </c>
      <c r="O21" s="215" t="s">
        <v>3717</v>
      </c>
    </row>
    <row r="22" spans="1:15" x14ac:dyDescent="0.3">
      <c r="A22" s="217" t="s">
        <v>596</v>
      </c>
      <c r="B22" s="131">
        <v>1</v>
      </c>
      <c r="C22" s="132">
        <v>1.44E-2</v>
      </c>
      <c r="D22" s="132">
        <v>1.061E-2</v>
      </c>
      <c r="E22" s="133">
        <v>1.36</v>
      </c>
      <c r="F22" s="134">
        <v>0.17780000000000001</v>
      </c>
      <c r="G22" s="135">
        <v>1.4491999999999999E-4</v>
      </c>
      <c r="I22" s="217" t="s">
        <v>596</v>
      </c>
      <c r="J22" s="131">
        <v>1</v>
      </c>
      <c r="K22" s="132">
        <v>1.468E-2</v>
      </c>
      <c r="L22" s="132">
        <v>1.059E-2</v>
      </c>
      <c r="M22" s="133">
        <v>1.39</v>
      </c>
      <c r="N22" s="134">
        <v>0.16880000000000001</v>
      </c>
      <c r="O22" s="135">
        <v>1.5071999999999999E-4</v>
      </c>
    </row>
    <row r="23" spans="1:15" x14ac:dyDescent="0.3">
      <c r="A23" s="217" t="s">
        <v>168</v>
      </c>
      <c r="B23" s="131">
        <v>1</v>
      </c>
      <c r="C23" s="132">
        <v>-0.14460000000000001</v>
      </c>
      <c r="D23" s="132">
        <v>2.801E-2</v>
      </c>
      <c r="E23" s="133">
        <v>-5.16</v>
      </c>
      <c r="F23" s="134" t="s">
        <v>1193</v>
      </c>
      <c r="G23" s="132">
        <v>2.0899999999999998E-3</v>
      </c>
      <c r="I23" s="217" t="s">
        <v>168</v>
      </c>
      <c r="J23" s="131">
        <v>1</v>
      </c>
      <c r="K23" s="132">
        <v>-0.14674999999999999</v>
      </c>
      <c r="L23" s="132">
        <v>2.7859999999999999E-2</v>
      </c>
      <c r="M23" s="133">
        <v>-5.27</v>
      </c>
      <c r="N23" s="134" t="s">
        <v>1193</v>
      </c>
      <c r="O23" s="132">
        <v>2.1800000000000001E-3</v>
      </c>
    </row>
    <row r="24" spans="1:15" x14ac:dyDescent="0.3">
      <c r="A24" s="217" t="s">
        <v>587</v>
      </c>
      <c r="B24" s="131">
        <v>1</v>
      </c>
      <c r="C24" s="132">
        <v>-0.10531</v>
      </c>
      <c r="D24" s="132">
        <v>2.155E-2</v>
      </c>
      <c r="E24" s="133">
        <v>-4.8899999999999997</v>
      </c>
      <c r="F24" s="134" t="s">
        <v>1193</v>
      </c>
      <c r="G24" s="132">
        <v>1.8799999999999999E-3</v>
      </c>
      <c r="I24" s="217" t="s">
        <v>587</v>
      </c>
      <c r="J24" s="131">
        <v>1</v>
      </c>
      <c r="K24" s="132">
        <v>-9.8159999999999997E-2</v>
      </c>
      <c r="L24" s="132">
        <v>1.9810000000000001E-2</v>
      </c>
      <c r="M24" s="133">
        <v>-4.95</v>
      </c>
      <c r="N24" s="134" t="s">
        <v>1193</v>
      </c>
      <c r="O24" s="132">
        <v>1.92E-3</v>
      </c>
    </row>
    <row r="25" spans="1:15" x14ac:dyDescent="0.3">
      <c r="A25" s="217" t="s">
        <v>189</v>
      </c>
      <c r="B25" s="131">
        <v>1</v>
      </c>
      <c r="C25" s="132">
        <v>0.12637999999999999</v>
      </c>
      <c r="D25" s="132">
        <v>2.691E-2</v>
      </c>
      <c r="E25" s="133">
        <v>4.7</v>
      </c>
      <c r="F25" s="134" t="s">
        <v>1193</v>
      </c>
      <c r="G25" s="132">
        <v>1.73E-3</v>
      </c>
      <c r="I25" s="217" t="s">
        <v>189</v>
      </c>
      <c r="J25" s="131">
        <v>1</v>
      </c>
      <c r="K25" s="132">
        <v>0.12811</v>
      </c>
      <c r="L25" s="132">
        <v>2.6790000000000001E-2</v>
      </c>
      <c r="M25" s="133">
        <v>4.78</v>
      </c>
      <c r="N25" s="134" t="s">
        <v>1193</v>
      </c>
      <c r="O25" s="132">
        <v>1.7899999999999999E-3</v>
      </c>
    </row>
    <row r="26" spans="1:15" x14ac:dyDescent="0.3">
      <c r="A26" s="217" t="s">
        <v>1188</v>
      </c>
      <c r="B26" s="131">
        <v>1</v>
      </c>
      <c r="C26" s="132">
        <v>-1.4E-2</v>
      </c>
      <c r="D26" s="132">
        <v>1.6459999999999999E-2</v>
      </c>
      <c r="E26" s="133">
        <v>-0.85</v>
      </c>
      <c r="F26" s="140">
        <v>0.3972</v>
      </c>
      <c r="G26" s="135">
        <v>5.6860000000000001E-5</v>
      </c>
      <c r="I26" s="217" t="s">
        <v>246</v>
      </c>
      <c r="J26" s="131">
        <v>1</v>
      </c>
      <c r="K26" s="132">
        <v>0.23336000000000001</v>
      </c>
      <c r="L26" s="132">
        <v>2.3220000000000001E-2</v>
      </c>
      <c r="M26" s="133">
        <v>10.050000000000001</v>
      </c>
      <c r="N26" s="134" t="s">
        <v>1193</v>
      </c>
      <c r="O26" s="132">
        <v>7.92E-3</v>
      </c>
    </row>
    <row r="27" spans="1:15" x14ac:dyDescent="0.3">
      <c r="A27" s="217" t="s">
        <v>246</v>
      </c>
      <c r="B27" s="131">
        <v>1</v>
      </c>
      <c r="C27" s="132">
        <v>0.24543999999999999</v>
      </c>
      <c r="D27" s="132">
        <v>2.724E-2</v>
      </c>
      <c r="E27" s="133">
        <v>9.01</v>
      </c>
      <c r="F27" s="134" t="s">
        <v>1193</v>
      </c>
      <c r="G27" s="132">
        <v>6.3800000000000003E-3</v>
      </c>
      <c r="I27" s="217" t="s">
        <v>586</v>
      </c>
      <c r="J27" s="131">
        <v>1</v>
      </c>
      <c r="K27" s="132">
        <v>-3.687E-2</v>
      </c>
      <c r="L27" s="132">
        <v>7.0400000000000003E-3</v>
      </c>
      <c r="M27" s="133">
        <v>-5.24</v>
      </c>
      <c r="N27" s="134" t="s">
        <v>1193</v>
      </c>
      <c r="O27" s="132">
        <v>2.15E-3</v>
      </c>
    </row>
    <row r="28" spans="1:15" x14ac:dyDescent="0.3">
      <c r="A28" s="217" t="s">
        <v>586</v>
      </c>
      <c r="B28" s="131">
        <v>1</v>
      </c>
      <c r="C28" s="132">
        <v>-3.1370000000000002E-2</v>
      </c>
      <c r="D28" s="132">
        <v>9.5700000000000004E-3</v>
      </c>
      <c r="E28" s="133">
        <v>-3.28</v>
      </c>
      <c r="F28" s="134">
        <v>1.5E-3</v>
      </c>
      <c r="G28" s="135">
        <v>8.4488E-4</v>
      </c>
      <c r="I28" s="213"/>
      <c r="J28" s="213"/>
      <c r="K28" s="213"/>
      <c r="L28" s="213"/>
      <c r="M28" s="213"/>
      <c r="N28" s="213"/>
      <c r="O28" s="213"/>
    </row>
    <row r="29" spans="1:15" ht="14.4" customHeight="1" x14ac:dyDescent="0.3">
      <c r="A29" s="213"/>
      <c r="B29" s="213"/>
      <c r="C29" s="213"/>
      <c r="D29" s="213"/>
      <c r="E29" s="213"/>
      <c r="F29" s="213"/>
      <c r="G29" s="213"/>
      <c r="I29" s="485" t="s">
        <v>4037</v>
      </c>
      <c r="J29" s="483"/>
      <c r="K29" s="483"/>
      <c r="L29" s="483"/>
      <c r="M29" s="483"/>
      <c r="N29" s="483"/>
      <c r="O29" s="483"/>
    </row>
    <row r="30" spans="1:15" x14ac:dyDescent="0.3">
      <c r="A30" s="485" t="s">
        <v>4037</v>
      </c>
      <c r="B30" s="483"/>
      <c r="C30" s="483"/>
      <c r="D30" s="483"/>
      <c r="E30" s="483"/>
      <c r="F30" s="483"/>
      <c r="G30" s="483"/>
      <c r="I30" s="213"/>
      <c r="J30" s="213"/>
      <c r="K30" s="213"/>
      <c r="L30" s="213"/>
      <c r="M30" s="213"/>
      <c r="N30" s="213"/>
      <c r="O30" s="213"/>
    </row>
    <row r="31" spans="1:15" ht="14.4" customHeight="1" x14ac:dyDescent="0.3">
      <c r="A31" s="213"/>
      <c r="B31" s="213"/>
      <c r="C31" s="213"/>
      <c r="D31" s="213"/>
      <c r="E31" s="213"/>
      <c r="F31" s="213"/>
      <c r="G31" s="213"/>
      <c r="I31" s="486" t="s">
        <v>3764</v>
      </c>
      <c r="J31" s="483"/>
      <c r="K31" s="483"/>
      <c r="L31" s="483"/>
      <c r="M31" s="483"/>
      <c r="N31" s="483"/>
      <c r="O31" s="483"/>
    </row>
    <row r="32" spans="1:15" ht="14.4" customHeight="1" x14ac:dyDescent="0.3">
      <c r="A32" s="486" t="s">
        <v>3764</v>
      </c>
      <c r="B32" s="483"/>
      <c r="C32" s="483"/>
      <c r="D32" s="483"/>
      <c r="E32" s="483"/>
      <c r="F32" s="483"/>
      <c r="G32" s="483"/>
      <c r="I32" s="486" t="s">
        <v>3765</v>
      </c>
      <c r="J32" s="483"/>
      <c r="K32" s="483"/>
      <c r="L32" s="483"/>
      <c r="M32" s="483"/>
      <c r="N32" s="483"/>
      <c r="O32" s="483"/>
    </row>
    <row r="33" spans="1:15" ht="14.4" customHeight="1" x14ac:dyDescent="0.3">
      <c r="A33" s="486" t="s">
        <v>3765</v>
      </c>
      <c r="B33" s="483"/>
      <c r="C33" s="483"/>
      <c r="D33" s="483"/>
      <c r="E33" s="483"/>
      <c r="F33" s="483"/>
      <c r="G33" s="483"/>
      <c r="I33" s="486" t="s">
        <v>3766</v>
      </c>
      <c r="J33" s="483"/>
      <c r="K33" s="483"/>
      <c r="L33" s="483"/>
      <c r="M33" s="483"/>
      <c r="N33" s="483"/>
      <c r="O33" s="483"/>
    </row>
    <row r="34" spans="1:15" ht="14.4" customHeight="1" x14ac:dyDescent="0.3">
      <c r="A34" s="486" t="s">
        <v>3766</v>
      </c>
      <c r="B34" s="483"/>
      <c r="C34" s="483"/>
      <c r="D34" s="483"/>
      <c r="E34" s="483"/>
      <c r="F34" s="483"/>
      <c r="G34" s="483"/>
      <c r="I34" s="213"/>
      <c r="J34" s="213"/>
      <c r="K34" s="213"/>
      <c r="L34" s="213"/>
      <c r="M34" s="213"/>
      <c r="N34" s="213"/>
      <c r="O34" s="213"/>
    </row>
    <row r="35" spans="1:15" ht="14.4" customHeight="1" x14ac:dyDescent="0.3">
      <c r="A35" s="213"/>
      <c r="B35" s="213"/>
      <c r="C35" s="213"/>
      <c r="D35" s="213"/>
      <c r="E35" s="213"/>
      <c r="F35" s="213"/>
      <c r="G35" s="213"/>
      <c r="I35" s="213"/>
      <c r="J35" s="213"/>
      <c r="K35" s="213"/>
      <c r="L35" s="213"/>
      <c r="M35" s="213"/>
      <c r="N35" s="213"/>
      <c r="O35" s="213"/>
    </row>
    <row r="36" spans="1:15" ht="14.4" customHeight="1" x14ac:dyDescent="0.3">
      <c r="A36" s="213"/>
      <c r="B36" s="213"/>
      <c r="C36" s="213"/>
      <c r="D36" s="213"/>
      <c r="E36" s="213"/>
      <c r="F36" s="213"/>
      <c r="G36" s="213"/>
      <c r="I36" s="213"/>
      <c r="J36" s="213"/>
      <c r="K36" s="213"/>
      <c r="L36" s="213"/>
      <c r="M36" s="213"/>
      <c r="N36" s="213"/>
      <c r="O36" s="213"/>
    </row>
    <row r="37" spans="1:15" x14ac:dyDescent="0.3">
      <c r="A37" s="213"/>
      <c r="B37" s="213"/>
      <c r="C37" s="213"/>
      <c r="D37" s="213"/>
      <c r="E37" s="213"/>
      <c r="F37" s="213"/>
      <c r="G37" s="213"/>
      <c r="I37" s="213"/>
      <c r="J37" s="213"/>
      <c r="K37" s="213"/>
      <c r="L37" s="213"/>
      <c r="M37" s="213"/>
      <c r="N37" s="213"/>
      <c r="O37" s="213"/>
    </row>
    <row r="38" spans="1:15" x14ac:dyDescent="0.3">
      <c r="A38" s="213"/>
      <c r="B38" s="213"/>
      <c r="C38" s="213"/>
      <c r="D38" s="213"/>
      <c r="E38" s="213"/>
      <c r="F38" s="213"/>
      <c r="G38" s="213"/>
      <c r="I38" s="213"/>
      <c r="J38" s="213"/>
      <c r="K38" s="213"/>
      <c r="L38" s="213"/>
      <c r="M38" s="213"/>
      <c r="N38" s="213"/>
      <c r="O38" s="213"/>
    </row>
    <row r="39" spans="1:15" x14ac:dyDescent="0.3">
      <c r="A39" s="213"/>
      <c r="B39" s="213"/>
      <c r="C39" s="213"/>
      <c r="D39" s="213"/>
      <c r="E39" s="213"/>
      <c r="F39" s="213"/>
      <c r="G39" s="213"/>
      <c r="I39" s="213"/>
      <c r="J39" s="213"/>
      <c r="K39" s="213"/>
      <c r="L39" s="213"/>
      <c r="M39" s="213"/>
      <c r="N39" s="213"/>
      <c r="O39" s="213"/>
    </row>
    <row r="40" spans="1:15" x14ac:dyDescent="0.3">
      <c r="A40" s="213"/>
      <c r="B40" s="213"/>
      <c r="C40" s="213"/>
      <c r="D40" s="213"/>
      <c r="E40" s="213"/>
      <c r="F40" s="213"/>
      <c r="G40" s="213"/>
      <c r="I40" s="213"/>
      <c r="J40" s="213"/>
      <c r="K40" s="213"/>
      <c r="L40" s="213"/>
      <c r="M40" s="213"/>
      <c r="N40" s="213"/>
      <c r="O40" s="213"/>
    </row>
    <row r="41" spans="1:15" x14ac:dyDescent="0.3">
      <c r="A41" s="213"/>
      <c r="B41" s="213"/>
      <c r="C41" s="213"/>
      <c r="D41" s="213"/>
      <c r="E41" s="213"/>
      <c r="F41" s="213"/>
      <c r="G41" s="213"/>
      <c r="I41" s="213"/>
      <c r="J41" s="213"/>
      <c r="K41" s="213"/>
      <c r="L41" s="213"/>
      <c r="M41" s="213"/>
      <c r="N41" s="213"/>
      <c r="O41" s="213"/>
    </row>
    <row r="42" spans="1:15" x14ac:dyDescent="0.3">
      <c r="A42" s="213"/>
      <c r="B42" s="213"/>
      <c r="C42" s="213"/>
      <c r="D42" s="213"/>
      <c r="E42" s="213"/>
      <c r="F42" s="213"/>
      <c r="G42" s="213"/>
      <c r="I42" s="213"/>
      <c r="J42" s="213"/>
      <c r="K42" s="213"/>
      <c r="L42" s="213"/>
      <c r="M42" s="213"/>
      <c r="N42" s="213"/>
      <c r="O42" s="213"/>
    </row>
    <row r="43" spans="1:15" x14ac:dyDescent="0.3">
      <c r="A43" s="213"/>
      <c r="B43" s="213"/>
      <c r="C43" s="213"/>
      <c r="D43" s="213"/>
      <c r="E43" s="213"/>
      <c r="F43" s="213"/>
      <c r="G43" s="213"/>
      <c r="I43" s="213"/>
      <c r="J43" s="213"/>
      <c r="K43" s="213"/>
      <c r="L43" s="213"/>
      <c r="M43" s="213"/>
      <c r="N43" s="213"/>
      <c r="O43" s="213"/>
    </row>
    <row r="44" spans="1:15" x14ac:dyDescent="0.3">
      <c r="A44" s="213"/>
      <c r="B44" s="213"/>
      <c r="C44" s="213"/>
      <c r="D44" s="213"/>
      <c r="E44" s="213"/>
      <c r="F44" s="213"/>
      <c r="G44" s="213"/>
      <c r="I44" s="213"/>
      <c r="J44" s="213"/>
      <c r="K44" s="213"/>
      <c r="L44" s="213"/>
      <c r="M44" s="213"/>
      <c r="N44" s="213"/>
      <c r="O44" s="213"/>
    </row>
    <row r="45" spans="1:15" x14ac:dyDescent="0.3">
      <c r="A45" s="213"/>
      <c r="B45" s="213"/>
      <c r="C45" s="213"/>
      <c r="D45" s="213"/>
      <c r="E45" s="213"/>
      <c r="F45" s="213"/>
      <c r="G45" s="213"/>
      <c r="I45" s="213"/>
      <c r="J45" s="213"/>
      <c r="K45" s="213"/>
      <c r="L45" s="213"/>
      <c r="M45" s="213"/>
      <c r="N45" s="213"/>
      <c r="O45" s="213"/>
    </row>
    <row r="46" spans="1:15" x14ac:dyDescent="0.3">
      <c r="A46" s="213"/>
      <c r="B46" s="213"/>
      <c r="C46" s="213"/>
      <c r="D46" s="213"/>
      <c r="E46" s="213"/>
      <c r="F46" s="213"/>
      <c r="G46" s="213"/>
      <c r="I46" s="213"/>
      <c r="J46" s="213"/>
      <c r="K46" s="213"/>
      <c r="L46" s="213"/>
      <c r="M46" s="213"/>
      <c r="N46" s="213"/>
      <c r="O46" s="213"/>
    </row>
    <row r="47" spans="1:15" x14ac:dyDescent="0.3">
      <c r="A47" s="213"/>
      <c r="B47" s="213"/>
      <c r="C47" s="213"/>
      <c r="D47" s="213"/>
      <c r="E47" s="213"/>
      <c r="F47" s="213"/>
      <c r="G47" s="213"/>
      <c r="I47" s="213"/>
      <c r="J47" s="213"/>
      <c r="K47" s="213"/>
      <c r="L47" s="213"/>
      <c r="M47" s="213"/>
      <c r="N47" s="213"/>
      <c r="O47" s="213"/>
    </row>
    <row r="48" spans="1:15" x14ac:dyDescent="0.3">
      <c r="A48" s="213"/>
      <c r="B48" s="213"/>
      <c r="C48" s="213"/>
      <c r="D48" s="213"/>
      <c r="E48" s="213"/>
      <c r="F48" s="213"/>
      <c r="G48" s="213"/>
      <c r="I48" s="213"/>
      <c r="J48" s="213"/>
      <c r="K48" s="213"/>
      <c r="L48" s="213"/>
      <c r="M48" s="213"/>
      <c r="N48" s="213"/>
      <c r="O48" s="213"/>
    </row>
    <row r="49" spans="1:15" x14ac:dyDescent="0.3">
      <c r="A49" s="213"/>
      <c r="B49" s="213"/>
      <c r="C49" s="213"/>
      <c r="D49" s="213"/>
      <c r="E49" s="213"/>
      <c r="F49" s="213"/>
      <c r="G49" s="213"/>
      <c r="I49" s="213"/>
      <c r="J49" s="213"/>
      <c r="K49" s="213"/>
      <c r="L49" s="213"/>
      <c r="M49" s="213"/>
      <c r="N49" s="213"/>
      <c r="O49" s="213"/>
    </row>
    <row r="50" spans="1:15" x14ac:dyDescent="0.3">
      <c r="A50" s="213"/>
      <c r="B50" s="213"/>
      <c r="C50" s="213"/>
      <c r="D50" s="213"/>
      <c r="E50" s="213"/>
      <c r="F50" s="213"/>
      <c r="G50" s="213"/>
      <c r="I50" s="213"/>
      <c r="J50" s="213"/>
      <c r="K50" s="213"/>
      <c r="L50" s="213"/>
      <c r="M50" s="213"/>
      <c r="N50" s="213"/>
      <c r="O50" s="213"/>
    </row>
    <row r="51" spans="1:15" x14ac:dyDescent="0.3">
      <c r="A51" s="213"/>
      <c r="B51" s="213"/>
      <c r="C51" s="213"/>
      <c r="D51" s="213"/>
      <c r="E51" s="213"/>
      <c r="F51" s="213"/>
      <c r="G51" s="213"/>
      <c r="I51" s="213"/>
      <c r="J51" s="213"/>
      <c r="K51" s="213"/>
      <c r="L51" s="213"/>
      <c r="M51" s="213"/>
      <c r="N51" s="213"/>
      <c r="O51" s="213"/>
    </row>
    <row r="52" spans="1:15" x14ac:dyDescent="0.3">
      <c r="A52" s="213"/>
      <c r="B52" s="213"/>
      <c r="C52" s="213"/>
      <c r="D52" s="213"/>
      <c r="E52" s="213"/>
      <c r="F52" s="213"/>
      <c r="G52" s="213"/>
      <c r="I52" s="213"/>
      <c r="J52" s="213"/>
      <c r="K52" s="213"/>
      <c r="L52" s="213"/>
      <c r="M52" s="213"/>
      <c r="N52" s="213"/>
      <c r="O52" s="213"/>
    </row>
    <row r="53" spans="1:15" x14ac:dyDescent="0.3">
      <c r="A53" s="213"/>
      <c r="B53" s="213"/>
      <c r="C53" s="213"/>
      <c r="D53" s="213"/>
      <c r="E53" s="213"/>
      <c r="F53" s="213"/>
      <c r="G53" s="213"/>
      <c r="I53" s="213"/>
      <c r="J53" s="213"/>
      <c r="K53" s="213"/>
      <c r="L53" s="213"/>
      <c r="M53" s="213"/>
      <c r="N53" s="213"/>
      <c r="O53" s="213"/>
    </row>
    <row r="54" spans="1:15" x14ac:dyDescent="0.3">
      <c r="A54" s="213"/>
      <c r="B54" s="213"/>
      <c r="C54" s="213"/>
      <c r="D54" s="213"/>
      <c r="E54" s="213"/>
      <c r="F54" s="213"/>
      <c r="G54" s="213"/>
      <c r="I54" s="213"/>
      <c r="J54" s="213"/>
      <c r="K54" s="213"/>
      <c r="L54" s="213"/>
      <c r="M54" s="213"/>
      <c r="N54" s="213"/>
      <c r="O54" s="213"/>
    </row>
    <row r="55" spans="1:15" x14ac:dyDescent="0.3">
      <c r="A55" s="213"/>
      <c r="B55" s="213"/>
      <c r="C55" s="213"/>
      <c r="D55" s="213"/>
      <c r="E55" s="213"/>
      <c r="F55" s="213"/>
      <c r="G55" s="213"/>
      <c r="I55" s="213"/>
      <c r="J55" s="213"/>
      <c r="K55" s="213"/>
      <c r="L55" s="213"/>
      <c r="M55" s="213"/>
      <c r="N55" s="213"/>
      <c r="O55" s="213"/>
    </row>
    <row r="56" spans="1:15" x14ac:dyDescent="0.3">
      <c r="A56" s="213"/>
      <c r="B56" s="213"/>
      <c r="C56" s="213"/>
      <c r="D56" s="213"/>
      <c r="E56" s="213"/>
      <c r="F56" s="213"/>
      <c r="G56" s="213"/>
      <c r="I56" s="213"/>
      <c r="J56" s="213"/>
      <c r="K56" s="213"/>
      <c r="L56" s="213"/>
      <c r="M56" s="213"/>
      <c r="N56" s="213"/>
      <c r="O56" s="213"/>
    </row>
    <row r="57" spans="1:15" x14ac:dyDescent="0.3">
      <c r="A57" s="213"/>
      <c r="B57" s="213"/>
      <c r="C57" s="213"/>
      <c r="D57" s="213"/>
      <c r="E57" s="213"/>
      <c r="F57" s="213"/>
      <c r="G57" s="213"/>
      <c r="I57" s="213"/>
      <c r="J57" s="213"/>
      <c r="K57" s="213"/>
      <c r="L57" s="213"/>
      <c r="M57" s="213"/>
      <c r="N57" s="213"/>
      <c r="O57" s="213"/>
    </row>
    <row r="58" spans="1:15" x14ac:dyDescent="0.3">
      <c r="A58" s="213"/>
      <c r="B58" s="213"/>
      <c r="C58" s="213"/>
      <c r="D58" s="213"/>
      <c r="E58" s="213"/>
      <c r="F58" s="213"/>
      <c r="G58" s="213"/>
      <c r="I58" s="213"/>
      <c r="J58" s="213"/>
      <c r="K58" s="213"/>
      <c r="L58" s="213"/>
      <c r="M58" s="213"/>
      <c r="N58" s="213"/>
      <c r="O58" s="213"/>
    </row>
    <row r="59" spans="1:15" x14ac:dyDescent="0.3">
      <c r="A59" s="213"/>
      <c r="B59" s="213"/>
      <c r="C59" s="213"/>
      <c r="D59" s="213"/>
      <c r="E59" s="213"/>
      <c r="F59" s="213"/>
      <c r="G59" s="213"/>
      <c r="I59" s="213"/>
      <c r="J59" s="213"/>
      <c r="K59" s="213"/>
      <c r="L59" s="213"/>
      <c r="M59" s="213"/>
      <c r="N59" s="213"/>
      <c r="O59" s="213"/>
    </row>
    <row r="60" spans="1:15" x14ac:dyDescent="0.3">
      <c r="A60" s="213"/>
      <c r="B60" s="213"/>
      <c r="C60" s="213"/>
      <c r="D60" s="213"/>
      <c r="E60" s="213"/>
      <c r="F60" s="213"/>
      <c r="G60" s="213"/>
      <c r="I60" s="213"/>
      <c r="J60" s="213"/>
      <c r="K60" s="213"/>
      <c r="L60" s="213"/>
      <c r="M60" s="213"/>
      <c r="N60" s="213"/>
      <c r="O60" s="213"/>
    </row>
    <row r="61" spans="1:15" x14ac:dyDescent="0.3">
      <c r="A61" s="213"/>
      <c r="B61" s="213"/>
      <c r="C61" s="213"/>
      <c r="D61" s="213"/>
      <c r="E61" s="213"/>
      <c r="F61" s="213"/>
      <c r="G61" s="213"/>
      <c r="I61" s="213"/>
      <c r="J61" s="213"/>
      <c r="K61" s="213"/>
      <c r="L61" s="213"/>
      <c r="M61" s="213"/>
      <c r="N61" s="213"/>
      <c r="O61" s="213"/>
    </row>
    <row r="62" spans="1:15" x14ac:dyDescent="0.3">
      <c r="A62" s="213"/>
      <c r="B62" s="213"/>
      <c r="C62" s="213"/>
      <c r="D62" s="213"/>
      <c r="E62" s="213"/>
      <c r="F62" s="213"/>
      <c r="G62" s="213"/>
      <c r="I62" s="213"/>
      <c r="J62" s="213"/>
      <c r="K62" s="213"/>
      <c r="L62" s="213"/>
      <c r="M62" s="213"/>
      <c r="N62" s="213"/>
      <c r="O62" s="213"/>
    </row>
    <row r="63" spans="1:15" x14ac:dyDescent="0.3">
      <c r="A63" s="213"/>
      <c r="B63" s="213"/>
      <c r="C63" s="213"/>
      <c r="D63" s="213"/>
      <c r="E63" s="213"/>
      <c r="F63" s="213"/>
      <c r="G63" s="213"/>
      <c r="I63" s="213"/>
      <c r="J63" s="213"/>
      <c r="K63" s="213"/>
      <c r="L63" s="213"/>
      <c r="M63" s="213"/>
      <c r="N63" s="213"/>
      <c r="O63" s="213"/>
    </row>
    <row r="64" spans="1:15" x14ac:dyDescent="0.3">
      <c r="A64" s="213"/>
      <c r="B64" s="213"/>
      <c r="C64" s="213"/>
      <c r="D64" s="213"/>
      <c r="E64" s="213"/>
      <c r="F64" s="213"/>
      <c r="G64" s="213"/>
      <c r="I64" s="213"/>
      <c r="J64" s="213"/>
      <c r="K64" s="213"/>
      <c r="L64" s="213"/>
      <c r="M64" s="213"/>
      <c r="N64" s="213"/>
      <c r="O64" s="213"/>
    </row>
    <row r="65" spans="1:15" x14ac:dyDescent="0.3">
      <c r="A65" s="213"/>
      <c r="B65" s="213"/>
      <c r="C65" s="213"/>
      <c r="D65" s="213"/>
      <c r="E65" s="213"/>
      <c r="F65" s="213"/>
      <c r="G65" s="213"/>
      <c r="I65" s="213"/>
      <c r="J65" s="213"/>
      <c r="K65" s="213"/>
      <c r="L65" s="213"/>
      <c r="M65" s="213"/>
      <c r="N65" s="213"/>
      <c r="O65" s="213"/>
    </row>
    <row r="66" spans="1:15" x14ac:dyDescent="0.3">
      <c r="A66" s="213"/>
      <c r="B66" s="213"/>
      <c r="C66" s="213"/>
      <c r="D66" s="213"/>
      <c r="E66" s="213"/>
      <c r="F66" s="213"/>
      <c r="G66" s="213"/>
      <c r="I66" s="213"/>
      <c r="J66" s="213"/>
      <c r="K66" s="213"/>
      <c r="L66" s="213"/>
      <c r="M66" s="213"/>
      <c r="N66" s="213"/>
      <c r="O66" s="213"/>
    </row>
    <row r="67" spans="1:15" x14ac:dyDescent="0.3">
      <c r="A67" s="213"/>
      <c r="B67" s="213"/>
      <c r="C67" s="213"/>
      <c r="D67" s="213"/>
      <c r="E67" s="213"/>
      <c r="F67" s="213"/>
      <c r="G67" s="213"/>
      <c r="I67" s="213"/>
      <c r="J67" s="213"/>
      <c r="K67" s="213"/>
      <c r="L67" s="213"/>
      <c r="M67" s="213"/>
      <c r="N67" s="213"/>
      <c r="O67" s="213"/>
    </row>
    <row r="68" spans="1:15" x14ac:dyDescent="0.3">
      <c r="A68" s="213"/>
      <c r="B68" s="213"/>
      <c r="C68" s="213"/>
      <c r="D68" s="213"/>
      <c r="E68" s="213"/>
      <c r="F68" s="213"/>
      <c r="G68" s="213"/>
      <c r="I68" s="213"/>
      <c r="J68" s="213"/>
      <c r="K68" s="213"/>
      <c r="L68" s="213"/>
      <c r="M68" s="213"/>
      <c r="N68" s="213"/>
      <c r="O68" s="213"/>
    </row>
    <row r="69" spans="1:15" x14ac:dyDescent="0.3">
      <c r="A69" s="213"/>
      <c r="B69" s="213"/>
      <c r="C69" s="213"/>
      <c r="D69" s="213"/>
      <c r="E69" s="213"/>
      <c r="F69" s="213"/>
      <c r="G69" s="213"/>
      <c r="I69" s="213"/>
      <c r="J69" s="213"/>
      <c r="K69" s="213"/>
      <c r="L69" s="213"/>
      <c r="M69" s="213"/>
      <c r="N69" s="213"/>
      <c r="O69" s="213"/>
    </row>
    <row r="70" spans="1:15" x14ac:dyDescent="0.3">
      <c r="A70" s="213"/>
      <c r="B70" s="213"/>
      <c r="C70" s="213"/>
      <c r="D70" s="213"/>
      <c r="E70" s="213"/>
      <c r="F70" s="213"/>
      <c r="G70" s="213"/>
      <c r="I70" s="213"/>
      <c r="J70" s="213"/>
      <c r="K70" s="213"/>
      <c r="L70" s="213"/>
      <c r="M70" s="213"/>
      <c r="N70" s="213"/>
      <c r="O70" s="213"/>
    </row>
    <row r="71" spans="1:15" x14ac:dyDescent="0.3">
      <c r="A71" s="213"/>
      <c r="B71" s="213"/>
      <c r="C71" s="213"/>
      <c r="D71" s="213"/>
      <c r="E71" s="213"/>
      <c r="F71" s="213"/>
      <c r="G71" s="213"/>
      <c r="I71" s="213"/>
      <c r="J71" s="213"/>
      <c r="K71" s="213"/>
      <c r="L71" s="213"/>
      <c r="M71" s="213"/>
      <c r="N71" s="213"/>
      <c r="O71" s="213"/>
    </row>
    <row r="72" spans="1:15" x14ac:dyDescent="0.3">
      <c r="A72" s="213"/>
      <c r="B72" s="213"/>
      <c r="C72" s="213"/>
      <c r="D72" s="213"/>
      <c r="E72" s="213"/>
      <c r="F72" s="213"/>
      <c r="G72" s="213"/>
      <c r="I72" s="213"/>
      <c r="J72" s="213"/>
      <c r="K72" s="213"/>
      <c r="L72" s="213"/>
      <c r="M72" s="213"/>
      <c r="N72" s="213"/>
      <c r="O72" s="213"/>
    </row>
    <row r="73" spans="1:15" x14ac:dyDescent="0.3">
      <c r="A73" s="213"/>
      <c r="B73" s="213"/>
      <c r="C73" s="213"/>
      <c r="D73" s="213"/>
      <c r="E73" s="213"/>
      <c r="F73" s="213"/>
      <c r="G73" s="213"/>
      <c r="I73" s="213"/>
      <c r="J73" s="213"/>
      <c r="K73" s="213"/>
      <c r="L73" s="213"/>
      <c r="M73" s="213"/>
      <c r="N73" s="213"/>
      <c r="O73" s="213"/>
    </row>
    <row r="74" spans="1:15" x14ac:dyDescent="0.3">
      <c r="A74" s="213"/>
      <c r="B74" s="213"/>
      <c r="C74" s="213"/>
      <c r="D74" s="213"/>
      <c r="E74" s="213"/>
      <c r="F74" s="213"/>
      <c r="G74" s="213"/>
      <c r="I74" s="213"/>
      <c r="J74" s="213"/>
      <c r="K74" s="213"/>
      <c r="L74" s="213"/>
      <c r="M74" s="213"/>
      <c r="N74" s="213"/>
      <c r="O74" s="213"/>
    </row>
    <row r="75" spans="1:15" x14ac:dyDescent="0.3">
      <c r="A75" s="213"/>
      <c r="B75" s="213"/>
      <c r="C75" s="213"/>
      <c r="D75" s="213"/>
      <c r="E75" s="213"/>
      <c r="F75" s="213"/>
      <c r="G75" s="213"/>
      <c r="I75" s="213"/>
      <c r="J75" s="213"/>
      <c r="K75" s="213"/>
      <c r="L75" s="213"/>
      <c r="M75" s="213"/>
      <c r="N75" s="213"/>
      <c r="O75" s="213"/>
    </row>
    <row r="76" spans="1:15" x14ac:dyDescent="0.3">
      <c r="A76" s="213"/>
      <c r="B76" s="213"/>
      <c r="C76" s="213"/>
      <c r="D76" s="213"/>
      <c r="E76" s="213"/>
      <c r="F76" s="213"/>
      <c r="G76" s="213"/>
      <c r="I76" s="213"/>
      <c r="J76" s="213"/>
      <c r="K76" s="213"/>
      <c r="L76" s="213"/>
      <c r="M76" s="213"/>
      <c r="N76" s="213"/>
      <c r="O76" s="213"/>
    </row>
    <row r="77" spans="1:15" x14ac:dyDescent="0.3">
      <c r="A77" s="213"/>
      <c r="B77" s="213"/>
      <c r="C77" s="213"/>
      <c r="D77" s="213"/>
      <c r="E77" s="213"/>
      <c r="F77" s="213"/>
      <c r="G77" s="213"/>
      <c r="I77" s="213"/>
      <c r="J77" s="213"/>
      <c r="K77" s="213"/>
      <c r="L77" s="213"/>
      <c r="M77" s="213"/>
      <c r="N77" s="213"/>
      <c r="O77" s="213"/>
    </row>
    <row r="78" spans="1:15" x14ac:dyDescent="0.3">
      <c r="A78" s="213"/>
      <c r="B78" s="213"/>
      <c r="C78" s="213"/>
      <c r="D78" s="213"/>
      <c r="E78" s="213"/>
      <c r="F78" s="213"/>
      <c r="G78" s="213"/>
      <c r="I78" s="213"/>
      <c r="J78" s="213"/>
      <c r="K78" s="213"/>
      <c r="L78" s="213"/>
      <c r="M78" s="213"/>
      <c r="N78" s="213"/>
      <c r="O78" s="213"/>
    </row>
    <row r="79" spans="1:15" x14ac:dyDescent="0.3">
      <c r="A79" s="213"/>
      <c r="B79" s="213"/>
      <c r="C79" s="213"/>
      <c r="D79" s="213"/>
      <c r="E79" s="213"/>
      <c r="F79" s="213"/>
      <c r="G79" s="213"/>
      <c r="I79" s="213"/>
      <c r="J79" s="213"/>
      <c r="K79" s="213"/>
      <c r="L79" s="213"/>
      <c r="M79" s="213"/>
      <c r="N79" s="213"/>
      <c r="O79" s="213"/>
    </row>
    <row r="80" spans="1:15" x14ac:dyDescent="0.3">
      <c r="A80" s="213"/>
      <c r="B80" s="213"/>
      <c r="C80" s="213"/>
      <c r="D80" s="213"/>
      <c r="E80" s="213"/>
      <c r="F80" s="213"/>
      <c r="G80" s="213"/>
      <c r="I80" s="213"/>
      <c r="J80" s="213"/>
      <c r="K80" s="213"/>
      <c r="L80" s="213"/>
      <c r="M80" s="213"/>
      <c r="N80" s="213"/>
      <c r="O80" s="213"/>
    </row>
    <row r="81" spans="1:15" x14ac:dyDescent="0.3">
      <c r="A81" s="213"/>
      <c r="B81" s="213"/>
      <c r="C81" s="213"/>
      <c r="D81" s="213"/>
      <c r="E81" s="213"/>
      <c r="F81" s="213"/>
      <c r="G81" s="213"/>
      <c r="I81" s="213"/>
      <c r="J81" s="213"/>
      <c r="K81" s="213"/>
      <c r="L81" s="213"/>
      <c r="M81" s="213"/>
      <c r="N81" s="213"/>
      <c r="O81" s="213"/>
    </row>
    <row r="82" spans="1:15" x14ac:dyDescent="0.3">
      <c r="A82" s="213"/>
      <c r="B82" s="213"/>
      <c r="C82" s="213"/>
      <c r="D82" s="213"/>
      <c r="E82" s="213"/>
      <c r="F82" s="213"/>
      <c r="G82" s="213"/>
      <c r="I82" s="213"/>
      <c r="J82" s="213"/>
      <c r="K82" s="213"/>
      <c r="L82" s="213"/>
      <c r="M82" s="213"/>
      <c r="N82" s="213"/>
      <c r="O82" s="213"/>
    </row>
    <row r="83" spans="1:15" x14ac:dyDescent="0.3">
      <c r="A83" s="213"/>
      <c r="B83" s="213"/>
      <c r="C83" s="213"/>
      <c r="D83" s="213"/>
      <c r="E83" s="213"/>
      <c r="F83" s="213"/>
      <c r="G83" s="213"/>
      <c r="I83" s="213"/>
      <c r="J83" s="213"/>
      <c r="K83" s="213"/>
      <c r="L83" s="213"/>
      <c r="M83" s="213"/>
      <c r="N83" s="213"/>
      <c r="O83" s="213"/>
    </row>
    <row r="84" spans="1:15" x14ac:dyDescent="0.3">
      <c r="A84" s="213"/>
      <c r="B84" s="213"/>
      <c r="C84" s="213"/>
      <c r="D84" s="213"/>
      <c r="E84" s="213"/>
      <c r="F84" s="213"/>
      <c r="G84" s="213"/>
      <c r="I84" s="213"/>
      <c r="J84" s="213"/>
      <c r="K84" s="213"/>
      <c r="L84" s="213"/>
      <c r="M84" s="213"/>
      <c r="N84" s="213"/>
      <c r="O84" s="213"/>
    </row>
    <row r="85" spans="1:15" x14ac:dyDescent="0.3">
      <c r="A85" s="213"/>
      <c r="B85" s="213"/>
      <c r="C85" s="213"/>
      <c r="D85" s="213"/>
      <c r="E85" s="213"/>
      <c r="F85" s="213"/>
      <c r="G85" s="213"/>
      <c r="I85" s="213"/>
      <c r="J85" s="213"/>
      <c r="K85" s="213"/>
      <c r="L85" s="213"/>
      <c r="M85" s="213"/>
      <c r="N85" s="213"/>
      <c r="O85" s="213"/>
    </row>
    <row r="86" spans="1:15" x14ac:dyDescent="0.3">
      <c r="A86" s="213"/>
      <c r="B86" s="213"/>
      <c r="C86" s="213"/>
      <c r="D86" s="213"/>
      <c r="E86" s="213"/>
      <c r="F86" s="213"/>
      <c r="G86" s="213"/>
      <c r="I86" s="213"/>
      <c r="J86" s="213"/>
      <c r="K86" s="213"/>
      <c r="L86" s="213"/>
      <c r="M86" s="213"/>
      <c r="N86" s="213"/>
      <c r="O86" s="213"/>
    </row>
    <row r="87" spans="1:15" x14ac:dyDescent="0.3">
      <c r="A87" s="213"/>
      <c r="B87" s="213"/>
      <c r="C87" s="213"/>
      <c r="D87" s="213"/>
      <c r="E87" s="213"/>
      <c r="F87" s="213"/>
      <c r="G87" s="213"/>
      <c r="I87" s="213"/>
      <c r="J87" s="213"/>
      <c r="K87" s="213"/>
      <c r="L87" s="213"/>
      <c r="M87" s="213"/>
      <c r="N87" s="213"/>
      <c r="O87" s="213"/>
    </row>
    <row r="88" spans="1:15" x14ac:dyDescent="0.3">
      <c r="A88" s="213"/>
      <c r="B88" s="213"/>
      <c r="C88" s="213"/>
      <c r="D88" s="213"/>
      <c r="E88" s="213"/>
      <c r="F88" s="213"/>
      <c r="G88" s="213"/>
      <c r="I88" s="213"/>
      <c r="J88" s="213"/>
      <c r="K88" s="213"/>
      <c r="L88" s="213"/>
      <c r="M88" s="213"/>
      <c r="N88" s="213"/>
      <c r="O88" s="213"/>
    </row>
    <row r="89" spans="1:15" x14ac:dyDescent="0.3">
      <c r="A89" s="213"/>
      <c r="B89" s="213"/>
      <c r="C89" s="213"/>
      <c r="D89" s="213"/>
      <c r="E89" s="213"/>
      <c r="F89" s="213"/>
      <c r="G89" s="213"/>
      <c r="I89" s="213"/>
      <c r="J89" s="213"/>
      <c r="K89" s="213"/>
      <c r="L89" s="213"/>
      <c r="M89" s="213"/>
      <c r="N89" s="213"/>
      <c r="O89" s="213"/>
    </row>
    <row r="90" spans="1:15" x14ac:dyDescent="0.3">
      <c r="A90" s="213"/>
      <c r="B90" s="213"/>
      <c r="C90" s="213"/>
      <c r="D90" s="213"/>
      <c r="E90" s="213"/>
      <c r="F90" s="213"/>
      <c r="G90" s="213"/>
      <c r="I90" s="213"/>
      <c r="J90" s="213"/>
      <c r="K90" s="213"/>
      <c r="L90" s="213"/>
      <c r="M90" s="213"/>
      <c r="N90" s="213"/>
      <c r="O90" s="213"/>
    </row>
    <row r="91" spans="1:15" x14ac:dyDescent="0.3">
      <c r="A91" s="213"/>
      <c r="B91" s="213"/>
      <c r="C91" s="213"/>
      <c r="D91" s="213"/>
      <c r="E91" s="213"/>
      <c r="F91" s="213"/>
      <c r="G91" s="213"/>
      <c r="I91" s="213"/>
      <c r="J91" s="213"/>
      <c r="K91" s="213"/>
      <c r="L91" s="213"/>
      <c r="M91" s="213"/>
      <c r="N91" s="213"/>
      <c r="O91" s="213"/>
    </row>
    <row r="92" spans="1:15" x14ac:dyDescent="0.3">
      <c r="A92" s="213"/>
      <c r="B92" s="213"/>
      <c r="C92" s="213"/>
      <c r="D92" s="213"/>
      <c r="E92" s="213"/>
      <c r="F92" s="213"/>
      <c r="G92" s="213"/>
      <c r="I92" s="213"/>
      <c r="J92" s="213"/>
      <c r="K92" s="213"/>
      <c r="L92" s="213"/>
      <c r="M92" s="213"/>
      <c r="N92" s="213"/>
      <c r="O92" s="213"/>
    </row>
    <row r="93" spans="1:15" x14ac:dyDescent="0.3">
      <c r="A93" s="213"/>
      <c r="B93" s="213"/>
      <c r="C93" s="213"/>
      <c r="D93" s="213"/>
      <c r="E93" s="213"/>
      <c r="F93" s="213"/>
      <c r="G93" s="213"/>
      <c r="I93" s="213"/>
      <c r="J93" s="213"/>
      <c r="K93" s="213"/>
      <c r="L93" s="213"/>
      <c r="M93" s="213"/>
      <c r="N93" s="213"/>
      <c r="O93" s="213"/>
    </row>
    <row r="94" spans="1:15" x14ac:dyDescent="0.3">
      <c r="A94" s="213"/>
      <c r="B94" s="213"/>
      <c r="C94" s="213"/>
      <c r="D94" s="213"/>
      <c r="E94" s="213"/>
      <c r="F94" s="213"/>
      <c r="G94" s="213"/>
      <c r="I94" s="213"/>
      <c r="J94" s="213"/>
      <c r="K94" s="213"/>
      <c r="L94" s="213"/>
      <c r="M94" s="213"/>
      <c r="N94" s="213"/>
      <c r="O94" s="213"/>
    </row>
    <row r="95" spans="1:15" x14ac:dyDescent="0.3">
      <c r="A95" s="213"/>
      <c r="B95" s="213"/>
      <c r="C95" s="213"/>
      <c r="D95" s="213"/>
      <c r="E95" s="213"/>
      <c r="F95" s="213"/>
      <c r="G95" s="213"/>
      <c r="I95" s="213"/>
      <c r="J95" s="213"/>
      <c r="K95" s="213"/>
      <c r="L95" s="213"/>
      <c r="M95" s="213"/>
      <c r="N95" s="213"/>
      <c r="O95" s="213"/>
    </row>
    <row r="96" spans="1:15" x14ac:dyDescent="0.3">
      <c r="A96" s="213"/>
      <c r="B96" s="213"/>
      <c r="C96" s="213"/>
      <c r="D96" s="213"/>
      <c r="E96" s="213"/>
      <c r="F96" s="213"/>
      <c r="G96" s="213"/>
      <c r="I96" s="213"/>
      <c r="J96" s="213"/>
      <c r="K96" s="213"/>
      <c r="L96" s="213"/>
      <c r="M96" s="213"/>
      <c r="N96" s="213"/>
      <c r="O96" s="213"/>
    </row>
    <row r="97" spans="1:15" x14ac:dyDescent="0.3">
      <c r="A97" s="213"/>
      <c r="B97" s="213"/>
      <c r="C97" s="213"/>
      <c r="D97" s="213"/>
      <c r="E97" s="213"/>
      <c r="F97" s="213"/>
      <c r="G97" s="213"/>
      <c r="I97" s="213"/>
      <c r="J97" s="213"/>
      <c r="K97" s="213"/>
      <c r="L97" s="213"/>
      <c r="M97" s="213"/>
      <c r="N97" s="213"/>
      <c r="O97" s="213"/>
    </row>
    <row r="98" spans="1:15" x14ac:dyDescent="0.3">
      <c r="A98" s="213"/>
      <c r="B98" s="213"/>
      <c r="C98" s="213"/>
      <c r="D98" s="213"/>
      <c r="E98" s="213"/>
      <c r="F98" s="213"/>
      <c r="G98" s="213"/>
      <c r="I98" s="213"/>
      <c r="J98" s="213"/>
      <c r="K98" s="213"/>
      <c r="L98" s="213"/>
      <c r="M98" s="213"/>
      <c r="N98" s="213"/>
      <c r="O98" s="213"/>
    </row>
    <row r="99" spans="1:15" x14ac:dyDescent="0.3">
      <c r="A99" s="213"/>
      <c r="B99" s="213"/>
      <c r="C99" s="213"/>
      <c r="D99" s="213"/>
      <c r="E99" s="213"/>
      <c r="F99" s="213"/>
      <c r="G99" s="213"/>
      <c r="I99" s="213"/>
      <c r="J99" s="213"/>
      <c r="K99" s="213"/>
      <c r="L99" s="213"/>
      <c r="M99" s="213"/>
      <c r="N99" s="213"/>
      <c r="O99" s="213"/>
    </row>
    <row r="100" spans="1:15" x14ac:dyDescent="0.3">
      <c r="A100" s="213"/>
      <c r="B100" s="213"/>
      <c r="C100" s="213"/>
      <c r="D100" s="213"/>
      <c r="E100" s="213"/>
      <c r="F100" s="213"/>
      <c r="G100" s="213"/>
      <c r="I100" s="213"/>
      <c r="J100" s="213"/>
      <c r="K100" s="213"/>
      <c r="L100" s="213"/>
      <c r="M100" s="213"/>
      <c r="N100" s="213"/>
      <c r="O100" s="213"/>
    </row>
    <row r="101" spans="1:15" x14ac:dyDescent="0.3">
      <c r="A101" s="213"/>
      <c r="B101" s="213"/>
      <c r="C101" s="213"/>
      <c r="D101" s="213"/>
      <c r="E101" s="213"/>
      <c r="F101" s="213"/>
      <c r="G101" s="213"/>
      <c r="I101" s="213"/>
      <c r="J101" s="213"/>
      <c r="K101" s="213"/>
      <c r="L101" s="213"/>
      <c r="M101" s="213"/>
      <c r="N101" s="213"/>
      <c r="O101" s="213"/>
    </row>
    <row r="102" spans="1:15" x14ac:dyDescent="0.3">
      <c r="A102" s="213"/>
      <c r="B102" s="213"/>
      <c r="C102" s="213"/>
      <c r="D102" s="213"/>
      <c r="E102" s="213"/>
      <c r="F102" s="213"/>
      <c r="G102" s="213"/>
      <c r="I102" s="213"/>
      <c r="J102" s="213"/>
      <c r="K102" s="213"/>
      <c r="L102" s="213"/>
      <c r="M102" s="213"/>
      <c r="N102" s="213"/>
      <c r="O102" s="213"/>
    </row>
    <row r="103" spans="1:15" x14ac:dyDescent="0.3">
      <c r="A103" s="213"/>
      <c r="B103" s="213"/>
      <c r="C103" s="213"/>
      <c r="D103" s="213"/>
      <c r="E103" s="213"/>
      <c r="F103" s="213"/>
      <c r="G103" s="213"/>
      <c r="I103" s="213"/>
      <c r="J103" s="213"/>
      <c r="K103" s="213"/>
      <c r="L103" s="213"/>
      <c r="M103" s="213"/>
      <c r="N103" s="213"/>
      <c r="O103" s="213"/>
    </row>
    <row r="104" spans="1:15" x14ac:dyDescent="0.3">
      <c r="A104" s="213"/>
      <c r="B104" s="213"/>
      <c r="C104" s="213"/>
      <c r="D104" s="213"/>
      <c r="E104" s="213"/>
      <c r="F104" s="213"/>
      <c r="G104" s="213"/>
      <c r="I104" s="213"/>
      <c r="J104" s="213"/>
      <c r="K104" s="213"/>
      <c r="L104" s="213"/>
      <c r="M104" s="213"/>
      <c r="N104" s="213"/>
      <c r="O104" s="213"/>
    </row>
    <row r="105" spans="1:15" x14ac:dyDescent="0.3">
      <c r="A105" s="213"/>
      <c r="B105" s="213"/>
      <c r="C105" s="213"/>
      <c r="D105" s="213"/>
      <c r="E105" s="213"/>
      <c r="F105" s="213"/>
      <c r="G105" s="213"/>
      <c r="I105" s="213"/>
      <c r="J105" s="213"/>
      <c r="K105" s="213"/>
      <c r="L105" s="213"/>
      <c r="M105" s="213"/>
      <c r="N105" s="213"/>
      <c r="O105" s="213"/>
    </row>
    <row r="106" spans="1:15" x14ac:dyDescent="0.3">
      <c r="A106" s="213"/>
      <c r="B106" s="213"/>
      <c r="C106" s="213"/>
      <c r="D106" s="213"/>
      <c r="E106" s="213"/>
      <c r="F106" s="213"/>
      <c r="G106" s="213"/>
    </row>
    <row r="107" spans="1:15" x14ac:dyDescent="0.3">
      <c r="A107" s="213"/>
      <c r="B107" s="213"/>
      <c r="C107" s="213"/>
      <c r="D107" s="213"/>
      <c r="E107" s="213"/>
      <c r="F107" s="213"/>
      <c r="G107" s="213"/>
    </row>
  </sheetData>
  <mergeCells count="20">
    <mergeCell ref="I1:O1"/>
    <mergeCell ref="I3:O3"/>
    <mergeCell ref="I5:O5"/>
    <mergeCell ref="I10:N10"/>
    <mergeCell ref="I20:O20"/>
    <mergeCell ref="A30:G30"/>
    <mergeCell ref="A32:G32"/>
    <mergeCell ref="A33:G33"/>
    <mergeCell ref="A34:G34"/>
    <mergeCell ref="I4:O4"/>
    <mergeCell ref="A20:G20"/>
    <mergeCell ref="I31:O31"/>
    <mergeCell ref="I33:O33"/>
    <mergeCell ref="I32:O32"/>
    <mergeCell ref="I29:O29"/>
    <mergeCell ref="A1:G1"/>
    <mergeCell ref="A3:G3"/>
    <mergeCell ref="A4:G4"/>
    <mergeCell ref="A5:G5"/>
    <mergeCell ref="A10:F1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9899EC-A9E3-4382-9014-4343128E74C2}">
  <dimension ref="B1:AC93"/>
  <sheetViews>
    <sheetView topLeftCell="A67" workbookViewId="0">
      <selection activeCell="C85" sqref="C85"/>
    </sheetView>
  </sheetViews>
  <sheetFormatPr defaultRowHeight="14.4" x14ac:dyDescent="0.3"/>
  <cols>
    <col min="2" max="2" width="29.88671875" customWidth="1"/>
    <col min="3" max="3" width="52.5546875" customWidth="1"/>
    <col min="4" max="5" width="10.21875" customWidth="1"/>
    <col min="6" max="7" width="7.88671875" customWidth="1"/>
    <col min="8" max="8" width="12.77734375" customWidth="1"/>
    <col min="11" max="11" width="19.33203125" customWidth="1"/>
    <col min="12" max="12" width="39.33203125" customWidth="1"/>
    <col min="13" max="15" width="13.77734375" customWidth="1"/>
  </cols>
  <sheetData>
    <row r="1" spans="2:8" ht="15.6" x14ac:dyDescent="0.3">
      <c r="B1" s="327"/>
      <c r="C1" s="473" t="s">
        <v>4096</v>
      </c>
      <c r="D1" s="473"/>
      <c r="E1" s="474"/>
    </row>
    <row r="2" spans="2:8" x14ac:dyDescent="0.3">
      <c r="B2" s="348" t="s">
        <v>4087</v>
      </c>
      <c r="C2" s="349" t="s">
        <v>4085</v>
      </c>
      <c r="D2" s="349" t="s">
        <v>4086</v>
      </c>
      <c r="E2" s="350" t="s">
        <v>4100</v>
      </c>
    </row>
    <row r="3" spans="2:8" s="290" customFormat="1" ht="12" x14ac:dyDescent="0.25">
      <c r="B3" s="281" t="s">
        <v>4095</v>
      </c>
      <c r="C3" s="282"/>
      <c r="D3" s="282"/>
      <c r="E3" s="328">
        <v>168</v>
      </c>
    </row>
    <row r="4" spans="2:8" s="290" customFormat="1" ht="12" x14ac:dyDescent="0.25">
      <c r="B4" s="281" t="s">
        <v>4088</v>
      </c>
      <c r="C4" s="282">
        <v>-74</v>
      </c>
      <c r="D4" s="282">
        <v>9</v>
      </c>
      <c r="E4" s="328">
        <f>E3+C4+D4</f>
        <v>103</v>
      </c>
    </row>
    <row r="5" spans="2:8" s="290" customFormat="1" ht="12" x14ac:dyDescent="0.25">
      <c r="B5" s="281" t="s">
        <v>4092</v>
      </c>
      <c r="C5" s="282">
        <v>-13</v>
      </c>
      <c r="D5" s="282">
        <v>2</v>
      </c>
      <c r="E5" s="328">
        <f t="shared" ref="E5:E12" si="0">E4+C5+D5</f>
        <v>92</v>
      </c>
    </row>
    <row r="6" spans="2:8" s="290" customFormat="1" ht="12" x14ac:dyDescent="0.25">
      <c r="B6" s="281" t="s">
        <v>4089</v>
      </c>
      <c r="C6" s="282">
        <v>-22</v>
      </c>
      <c r="D6" s="282"/>
      <c r="E6" s="328">
        <f t="shared" si="0"/>
        <v>70</v>
      </c>
    </row>
    <row r="7" spans="2:8" s="290" customFormat="1" ht="12" x14ac:dyDescent="0.25">
      <c r="B7" s="281" t="s">
        <v>4090</v>
      </c>
      <c r="C7" s="282">
        <v>-11</v>
      </c>
      <c r="D7" s="282">
        <v>2</v>
      </c>
      <c r="E7" s="328">
        <f t="shared" si="0"/>
        <v>61</v>
      </c>
    </row>
    <row r="8" spans="2:8" s="290" customFormat="1" ht="12" x14ac:dyDescent="0.25">
      <c r="B8" s="346" t="s">
        <v>4097</v>
      </c>
      <c r="C8" s="282">
        <v>-36</v>
      </c>
      <c r="D8" s="282"/>
      <c r="E8" s="328">
        <f t="shared" si="0"/>
        <v>25</v>
      </c>
    </row>
    <row r="9" spans="2:8" s="290" customFormat="1" ht="12" x14ac:dyDescent="0.25">
      <c r="B9" s="281" t="s">
        <v>4098</v>
      </c>
      <c r="C9" s="282">
        <v>-13</v>
      </c>
      <c r="D9" s="282"/>
      <c r="E9" s="328">
        <f t="shared" si="0"/>
        <v>12</v>
      </c>
    </row>
    <row r="10" spans="2:8" s="290" customFormat="1" ht="12" x14ac:dyDescent="0.25">
      <c r="B10" s="281" t="s">
        <v>4099</v>
      </c>
      <c r="C10" s="282">
        <v>-6</v>
      </c>
      <c r="D10" s="282"/>
      <c r="E10" s="328">
        <f t="shared" si="0"/>
        <v>6</v>
      </c>
    </row>
    <row r="11" spans="2:8" s="290" customFormat="1" ht="12" x14ac:dyDescent="0.25">
      <c r="B11" s="281" t="s">
        <v>4093</v>
      </c>
      <c r="C11" s="282"/>
      <c r="D11" s="282"/>
      <c r="E11" s="328">
        <f t="shared" si="0"/>
        <v>6</v>
      </c>
    </row>
    <row r="12" spans="2:8" s="290" customFormat="1" ht="12.6" thickBot="1" x14ac:dyDescent="0.3">
      <c r="B12" s="284" t="s">
        <v>4094</v>
      </c>
      <c r="C12" s="285">
        <v>-1</v>
      </c>
      <c r="D12" s="285"/>
      <c r="E12" s="347">
        <f t="shared" si="0"/>
        <v>5</v>
      </c>
    </row>
    <row r="14" spans="2:8" ht="15" thickBot="1" x14ac:dyDescent="0.35"/>
    <row r="15" spans="2:8" ht="20.399999999999999" customHeight="1" x14ac:dyDescent="0.3">
      <c r="G15" s="307" t="s">
        <v>4109</v>
      </c>
      <c r="H15" s="308" t="s">
        <v>4101</v>
      </c>
    </row>
    <row r="16" spans="2:8" x14ac:dyDescent="0.3">
      <c r="G16" s="275" t="s">
        <v>4105</v>
      </c>
      <c r="H16" s="304" t="s">
        <v>412</v>
      </c>
    </row>
    <row r="17" spans="2:8" x14ac:dyDescent="0.3">
      <c r="G17" s="275" t="s">
        <v>4102</v>
      </c>
      <c r="H17" s="304" t="s">
        <v>4106</v>
      </c>
    </row>
    <row r="18" spans="2:8" x14ac:dyDescent="0.3">
      <c r="G18" s="275" t="s">
        <v>413</v>
      </c>
      <c r="H18" s="304" t="s">
        <v>4104</v>
      </c>
    </row>
    <row r="19" spans="2:8" x14ac:dyDescent="0.3">
      <c r="B19" t="s">
        <v>168</v>
      </c>
      <c r="G19" s="275" t="s">
        <v>386</v>
      </c>
      <c r="H19" s="304" t="s">
        <v>4107</v>
      </c>
    </row>
    <row r="20" spans="2:8" ht="15" thickBot="1" x14ac:dyDescent="0.35">
      <c r="B20" t="s">
        <v>587</v>
      </c>
      <c r="G20" s="277" t="s">
        <v>4103</v>
      </c>
      <c r="H20" s="305" t="s">
        <v>4108</v>
      </c>
    </row>
    <row r="21" spans="2:8" x14ac:dyDescent="0.3">
      <c r="B21" t="s">
        <v>189</v>
      </c>
    </row>
    <row r="22" spans="2:8" ht="15" thickBot="1" x14ac:dyDescent="0.35">
      <c r="B22" t="s">
        <v>1188</v>
      </c>
    </row>
    <row r="23" spans="2:8" x14ac:dyDescent="0.3">
      <c r="B23" t="s">
        <v>246</v>
      </c>
      <c r="C23" s="309"/>
      <c r="D23" s="309"/>
      <c r="G23" s="307" t="s">
        <v>4110</v>
      </c>
      <c r="H23" s="308" t="s">
        <v>4091</v>
      </c>
    </row>
    <row r="24" spans="2:8" x14ac:dyDescent="0.3">
      <c r="B24" t="s">
        <v>586</v>
      </c>
      <c r="C24" s="309"/>
      <c r="D24" s="309"/>
      <c r="G24" s="275" t="s">
        <v>4111</v>
      </c>
      <c r="H24" s="304" t="s">
        <v>4112</v>
      </c>
    </row>
    <row r="25" spans="2:8" x14ac:dyDescent="0.3">
      <c r="B25" s="309"/>
      <c r="C25" s="309"/>
      <c r="D25" s="309"/>
      <c r="G25" s="275" t="s">
        <v>4113</v>
      </c>
      <c r="H25" s="304" t="s">
        <v>4114</v>
      </c>
    </row>
    <row r="26" spans="2:8" x14ac:dyDescent="0.3">
      <c r="B26" s="309"/>
      <c r="C26" s="309"/>
      <c r="D26" s="309"/>
      <c r="G26" s="275" t="s">
        <v>4124</v>
      </c>
      <c r="H26" s="304" t="s">
        <v>4125</v>
      </c>
    </row>
    <row r="27" spans="2:8" x14ac:dyDescent="0.3">
      <c r="B27" s="309"/>
      <c r="C27" s="309"/>
      <c r="D27" s="309"/>
      <c r="G27" s="275" t="s">
        <v>4115</v>
      </c>
      <c r="H27" s="304" t="s">
        <v>4116</v>
      </c>
    </row>
    <row r="28" spans="2:8" x14ac:dyDescent="0.3">
      <c r="B28" s="309"/>
      <c r="C28" s="309"/>
      <c r="D28" s="309"/>
      <c r="G28" s="275" t="s">
        <v>4119</v>
      </c>
      <c r="H28" s="304" t="s">
        <v>4120</v>
      </c>
    </row>
    <row r="29" spans="2:8" x14ac:dyDescent="0.3">
      <c r="B29" s="309"/>
      <c r="C29" s="309"/>
      <c r="D29" s="309"/>
      <c r="G29" s="275" t="s">
        <v>4121</v>
      </c>
      <c r="H29" s="304" t="s">
        <v>4123</v>
      </c>
    </row>
    <row r="30" spans="2:8" x14ac:dyDescent="0.3">
      <c r="B30" s="309"/>
      <c r="C30" s="309"/>
      <c r="D30" s="309"/>
      <c r="G30" s="275" t="s">
        <v>4122</v>
      </c>
      <c r="H30" s="304"/>
    </row>
    <row r="31" spans="2:8" x14ac:dyDescent="0.3">
      <c r="B31" s="309"/>
      <c r="C31" s="309"/>
      <c r="D31" s="309"/>
      <c r="G31" s="275"/>
      <c r="H31" s="304" t="s">
        <v>4126</v>
      </c>
    </row>
    <row r="32" spans="2:8" ht="15" thickBot="1" x14ac:dyDescent="0.35">
      <c r="B32" s="309"/>
      <c r="C32" s="309"/>
      <c r="D32" s="309"/>
      <c r="G32" s="277" t="s">
        <v>4118</v>
      </c>
      <c r="H32" s="305" t="s">
        <v>4117</v>
      </c>
    </row>
    <row r="33" spans="2:21" x14ac:dyDescent="0.3">
      <c r="B33" s="309"/>
      <c r="C33" s="309"/>
      <c r="D33" s="309"/>
    </row>
    <row r="34" spans="2:21" ht="15" thickBot="1" x14ac:dyDescent="0.35"/>
    <row r="35" spans="2:21" x14ac:dyDescent="0.3">
      <c r="B35" s="306" t="s">
        <v>4127</v>
      </c>
      <c r="C35" s="311" t="s">
        <v>3726</v>
      </c>
      <c r="D35" s="311" t="s">
        <v>3727</v>
      </c>
      <c r="E35" s="312" t="s">
        <v>3729</v>
      </c>
    </row>
    <row r="36" spans="2:21" x14ac:dyDescent="0.3">
      <c r="B36" s="275" t="s">
        <v>3707</v>
      </c>
      <c r="C36" s="137">
        <v>9.6200000000000001E-3</v>
      </c>
      <c r="D36" s="139">
        <v>0.79090000000000005</v>
      </c>
      <c r="E36" s="313">
        <v>0.78149999999999997</v>
      </c>
    </row>
    <row r="37" spans="2:21" x14ac:dyDescent="0.3">
      <c r="B37" s="275" t="s">
        <v>3732</v>
      </c>
      <c r="C37" s="137">
        <v>9.6200000000000001E-3</v>
      </c>
      <c r="D37" s="137">
        <v>0.7893</v>
      </c>
      <c r="E37" s="313">
        <v>0.78149999999999997</v>
      </c>
    </row>
    <row r="38" spans="2:21" ht="15" thickBot="1" x14ac:dyDescent="0.35">
      <c r="B38" s="277" t="s">
        <v>3734</v>
      </c>
      <c r="C38" s="314">
        <v>9.6200000000000001E-3</v>
      </c>
      <c r="D38" s="314">
        <v>0.7893</v>
      </c>
      <c r="E38" s="315">
        <v>0.78149999999999997</v>
      </c>
    </row>
    <row r="39" spans="2:21" x14ac:dyDescent="0.3">
      <c r="F39" s="137"/>
      <c r="P39" s="310" t="s">
        <v>3711</v>
      </c>
      <c r="Q39" s="310"/>
      <c r="R39" s="310"/>
      <c r="S39" s="310"/>
      <c r="T39" s="310"/>
      <c r="U39" s="310"/>
    </row>
    <row r="40" spans="2:21" ht="25.8" x14ac:dyDescent="0.3">
      <c r="B40" s="475" t="s">
        <v>3710</v>
      </c>
      <c r="C40" s="475"/>
      <c r="D40" s="475"/>
      <c r="E40" s="475"/>
      <c r="F40" s="475"/>
      <c r="G40" s="475"/>
      <c r="H40" s="475"/>
      <c r="P40" s="217" t="s">
        <v>3718</v>
      </c>
      <c r="Q40" s="215" t="s">
        <v>3712</v>
      </c>
      <c r="R40" s="216" t="s">
        <v>3719</v>
      </c>
      <c r="S40" s="216" t="s">
        <v>3720</v>
      </c>
      <c r="T40" s="215" t="s">
        <v>3721</v>
      </c>
      <c r="U40" s="215" t="s">
        <v>3722</v>
      </c>
    </row>
    <row r="41" spans="2:21" ht="25.8" x14ac:dyDescent="0.3">
      <c r="B41" s="217" t="s">
        <v>976</v>
      </c>
      <c r="C41" s="215" t="s">
        <v>3712</v>
      </c>
      <c r="D41" s="216" t="s">
        <v>3713</v>
      </c>
      <c r="E41" s="216" t="s">
        <v>3714</v>
      </c>
      <c r="F41" s="215" t="s">
        <v>3715</v>
      </c>
      <c r="G41" s="215" t="s">
        <v>3716</v>
      </c>
      <c r="H41" s="215" t="s">
        <v>3717</v>
      </c>
      <c r="P41" s="217" t="s">
        <v>3723</v>
      </c>
      <c r="Q41" s="136">
        <v>6</v>
      </c>
      <c r="R41" s="132">
        <v>4.6519999999999999E-2</v>
      </c>
      <c r="S41" s="132">
        <v>7.7499999999999999E-3</v>
      </c>
      <c r="T41" s="133">
        <v>83.86</v>
      </c>
      <c r="U41" s="140" t="s">
        <v>1193</v>
      </c>
    </row>
    <row r="42" spans="2:21" x14ac:dyDescent="0.3">
      <c r="B42" s="217" t="s">
        <v>596</v>
      </c>
      <c r="C42" s="131">
        <v>1</v>
      </c>
      <c r="D42" s="132">
        <v>1.511E-2</v>
      </c>
      <c r="E42" s="132">
        <v>9.9600000000000001E-3</v>
      </c>
      <c r="F42" s="133">
        <v>1.52</v>
      </c>
      <c r="G42" s="134">
        <v>0.13159999999999999</v>
      </c>
      <c r="H42" s="135">
        <v>2.1280999999999999E-4</v>
      </c>
      <c r="P42" s="217" t="s">
        <v>3724</v>
      </c>
      <c r="Q42" s="136">
        <v>133</v>
      </c>
      <c r="R42" s="132">
        <v>1.23E-2</v>
      </c>
      <c r="S42" s="135">
        <v>9.2449999999999997E-5</v>
      </c>
      <c r="T42" s="137" t="s">
        <v>1281</v>
      </c>
      <c r="U42" s="137" t="s">
        <v>1281</v>
      </c>
    </row>
    <row r="43" spans="2:21" x14ac:dyDescent="0.3">
      <c r="B43" s="217" t="s">
        <v>168</v>
      </c>
      <c r="C43" s="131">
        <v>1</v>
      </c>
      <c r="D43" s="132">
        <v>-0.13725000000000001</v>
      </c>
      <c r="E43" s="132">
        <v>2.6360000000000001E-2</v>
      </c>
      <c r="F43" s="133">
        <v>-5.21</v>
      </c>
      <c r="G43" s="134" t="s">
        <v>1193</v>
      </c>
      <c r="H43" s="132">
        <v>2.5100000000000001E-3</v>
      </c>
      <c r="P43" s="217" t="s">
        <v>3725</v>
      </c>
      <c r="Q43" s="136">
        <v>139</v>
      </c>
      <c r="R43" s="132">
        <v>5.8819999999999997E-2</v>
      </c>
      <c r="S43" s="137" t="s">
        <v>1281</v>
      </c>
      <c r="T43" s="137" t="s">
        <v>1281</v>
      </c>
      <c r="U43" s="137" t="s">
        <v>1281</v>
      </c>
    </row>
    <row r="44" spans="2:21" x14ac:dyDescent="0.3">
      <c r="B44" s="217" t="s">
        <v>587</v>
      </c>
      <c r="C44" s="131">
        <v>1</v>
      </c>
      <c r="D44" s="132">
        <v>-8.4209999999999993E-2</v>
      </c>
      <c r="E44" s="132">
        <v>2.0830000000000001E-2</v>
      </c>
      <c r="F44" s="133">
        <v>-4.04</v>
      </c>
      <c r="G44" s="134" t="s">
        <v>1193</v>
      </c>
      <c r="H44" s="132">
        <v>1.5100000000000001E-3</v>
      </c>
      <c r="P44" s="213"/>
      <c r="Q44" s="213"/>
      <c r="R44" s="213"/>
      <c r="S44" s="213"/>
      <c r="T44" s="213"/>
      <c r="U44" s="213"/>
    </row>
    <row r="45" spans="2:21" x14ac:dyDescent="0.3">
      <c r="B45" s="217" t="s">
        <v>189</v>
      </c>
      <c r="C45" s="131">
        <v>1</v>
      </c>
      <c r="D45" s="132">
        <v>9.9129999999999996E-2</v>
      </c>
      <c r="E45" s="132">
        <v>2.5649999999999999E-2</v>
      </c>
      <c r="F45" s="133">
        <v>3.86</v>
      </c>
      <c r="G45" s="134">
        <v>2.0000000000000001E-4</v>
      </c>
      <c r="H45" s="132">
        <v>1.3799999999999999E-3</v>
      </c>
      <c r="P45" s="217" t="s">
        <v>3726</v>
      </c>
      <c r="Q45" s="137">
        <v>9.6200000000000001E-3</v>
      </c>
      <c r="R45" s="217" t="s">
        <v>3727</v>
      </c>
      <c r="S45" s="139">
        <v>0.79090000000000005</v>
      </c>
      <c r="T45" s="213"/>
      <c r="U45" s="213"/>
    </row>
    <row r="46" spans="2:21" x14ac:dyDescent="0.3">
      <c r="B46" s="141" t="s">
        <v>1188</v>
      </c>
      <c r="C46" s="142">
        <v>1</v>
      </c>
      <c r="D46" s="143">
        <v>-1.5820000000000001E-2</v>
      </c>
      <c r="E46" s="143">
        <v>1.5599999999999999E-2</v>
      </c>
      <c r="F46" s="144">
        <v>-1.01</v>
      </c>
      <c r="G46" s="140">
        <v>0.3125</v>
      </c>
      <c r="H46" s="145">
        <v>9.5030000000000003E-5</v>
      </c>
      <c r="P46" s="217" t="s">
        <v>3728</v>
      </c>
      <c r="Q46" s="137">
        <v>3.73E-2</v>
      </c>
      <c r="R46" s="217" t="s">
        <v>3729</v>
      </c>
      <c r="S46" s="139">
        <v>0.78149999999999997</v>
      </c>
      <c r="T46" s="213"/>
      <c r="U46" s="213"/>
    </row>
    <row r="47" spans="2:21" x14ac:dyDescent="0.3">
      <c r="B47" s="217" t="s">
        <v>246</v>
      </c>
      <c r="C47" s="131">
        <v>1</v>
      </c>
      <c r="D47" s="132">
        <v>0.22572999999999999</v>
      </c>
      <c r="E47" s="132">
        <v>2.5600000000000001E-2</v>
      </c>
      <c r="F47" s="133">
        <v>8.82</v>
      </c>
      <c r="G47" s="134" t="s">
        <v>1193</v>
      </c>
      <c r="H47" s="132">
        <v>7.1900000000000002E-3</v>
      </c>
      <c r="P47" s="217" t="s">
        <v>3730</v>
      </c>
      <c r="Q47" s="137">
        <v>25.779309999999999</v>
      </c>
      <c r="R47" s="217" t="s">
        <v>1281</v>
      </c>
      <c r="S47" s="137" t="s">
        <v>1281</v>
      </c>
      <c r="T47" s="213"/>
      <c r="U47" s="213"/>
    </row>
    <row r="48" spans="2:21" x14ac:dyDescent="0.3">
      <c r="B48" s="217" t="s">
        <v>586</v>
      </c>
      <c r="C48" s="131">
        <v>1</v>
      </c>
      <c r="D48" s="132">
        <v>-2.4539999999999999E-2</v>
      </c>
      <c r="E48" s="132">
        <v>9.0699999999999999E-3</v>
      </c>
      <c r="F48" s="133">
        <v>-2.71</v>
      </c>
      <c r="G48" s="134">
        <v>7.7000000000000002E-3</v>
      </c>
      <c r="H48" s="135">
        <v>6.7686000000000005E-4</v>
      </c>
    </row>
    <row r="54" spans="2:29" ht="15" thickBot="1" x14ac:dyDescent="0.35"/>
    <row r="55" spans="2:29" ht="15" thickBot="1" x14ac:dyDescent="0.35">
      <c r="B55" s="317" t="s">
        <v>976</v>
      </c>
      <c r="C55" s="318" t="s">
        <v>285</v>
      </c>
      <c r="D55" s="318" t="s">
        <v>286</v>
      </c>
      <c r="E55" s="318" t="s">
        <v>290</v>
      </c>
      <c r="F55" s="318" t="s">
        <v>291</v>
      </c>
      <c r="G55" s="319" t="s">
        <v>292</v>
      </c>
    </row>
    <row r="56" spans="2:29" x14ac:dyDescent="0.3">
      <c r="B56" s="291" t="s">
        <v>166</v>
      </c>
      <c r="C56" s="295">
        <v>140</v>
      </c>
      <c r="D56" s="320">
        <v>7.2443979199999994E-2</v>
      </c>
      <c r="E56" s="320">
        <v>0.32381087739999997</v>
      </c>
      <c r="F56" s="320">
        <v>0.20210400009999999</v>
      </c>
      <c r="G56" s="321">
        <v>4.7199155700000002E-2</v>
      </c>
    </row>
    <row r="57" spans="2:29" x14ac:dyDescent="0.3">
      <c r="B57" s="291" t="s">
        <v>167</v>
      </c>
      <c r="C57" s="295">
        <v>140</v>
      </c>
      <c r="D57" s="320">
        <v>0.17365979940000001</v>
      </c>
      <c r="E57" s="320">
        <v>0.63550352789999998</v>
      </c>
      <c r="F57" s="320">
        <v>0.29853565850000002</v>
      </c>
      <c r="G57" s="321">
        <v>8.2846886199999997E-2</v>
      </c>
      <c r="K57" t="s">
        <v>61</v>
      </c>
      <c r="M57" s="16" t="s">
        <v>4128</v>
      </c>
      <c r="N57" s="16" t="s">
        <v>159</v>
      </c>
      <c r="O57" s="16" t="s">
        <v>262</v>
      </c>
      <c r="P57" s="16" t="s">
        <v>156</v>
      </c>
      <c r="Q57" t="s">
        <v>102</v>
      </c>
      <c r="R57" t="s">
        <v>94</v>
      </c>
      <c r="S57" t="s">
        <v>571</v>
      </c>
      <c r="T57" t="s">
        <v>586</v>
      </c>
      <c r="U57" t="s">
        <v>154</v>
      </c>
      <c r="V57" t="s">
        <v>246</v>
      </c>
      <c r="W57" t="s">
        <v>109</v>
      </c>
      <c r="X57" t="s">
        <v>201</v>
      </c>
      <c r="Y57" s="16" t="s">
        <v>516</v>
      </c>
      <c r="Z57" t="s">
        <v>587</v>
      </c>
      <c r="AA57" t="s">
        <v>101</v>
      </c>
      <c r="AB57" t="s">
        <v>189</v>
      </c>
      <c r="AC57" t="s">
        <v>138</v>
      </c>
    </row>
    <row r="58" spans="2:29" x14ac:dyDescent="0.3">
      <c r="B58" s="291" t="s">
        <v>168</v>
      </c>
      <c r="C58" s="295">
        <v>140</v>
      </c>
      <c r="D58" s="320">
        <v>0.19866651160000001</v>
      </c>
      <c r="E58" s="320">
        <v>0.40061011169999999</v>
      </c>
      <c r="F58" s="320">
        <v>0.33934031889999999</v>
      </c>
      <c r="G58" s="321">
        <v>3.4979630800000001E-2</v>
      </c>
      <c r="K58">
        <v>0</v>
      </c>
      <c r="M58" s="16" t="s">
        <v>4129</v>
      </c>
      <c r="N58" s="16">
        <v>2731571</v>
      </c>
      <c r="O58" s="16" t="s">
        <v>296</v>
      </c>
      <c r="P58" s="16">
        <v>1483675</v>
      </c>
      <c r="Q58" s="16">
        <v>1112930</v>
      </c>
      <c r="R58" s="16">
        <v>1554815</v>
      </c>
      <c r="S58">
        <v>1385860</v>
      </c>
      <c r="T58">
        <v>0.50734906759999998</v>
      </c>
      <c r="U58">
        <v>676210</v>
      </c>
      <c r="V58">
        <v>0.45576693010000002</v>
      </c>
      <c r="W58">
        <v>342375</v>
      </c>
      <c r="X58">
        <v>0.30763390330000001</v>
      </c>
      <c r="Y58" s="16">
        <v>476875</v>
      </c>
      <c r="Z58" s="16">
        <v>0.30670851519999998</v>
      </c>
      <c r="AA58" s="16">
        <v>97245</v>
      </c>
      <c r="AB58">
        <v>8.7377463099999997E-2</v>
      </c>
      <c r="AC58" t="s">
        <v>4132</v>
      </c>
    </row>
    <row r="59" spans="2:29" x14ac:dyDescent="0.3">
      <c r="B59" s="291" t="s">
        <v>169</v>
      </c>
      <c r="C59" s="295">
        <v>140</v>
      </c>
      <c r="D59" s="320">
        <v>4.7947402200000003E-2</v>
      </c>
      <c r="E59" s="320">
        <v>0.28014292229999999</v>
      </c>
      <c r="F59" s="320">
        <v>0.15974031480000001</v>
      </c>
      <c r="G59" s="321">
        <v>4.2374539599999997E-2</v>
      </c>
      <c r="K59">
        <v>22</v>
      </c>
      <c r="M59" t="s">
        <v>819</v>
      </c>
      <c r="N59" s="16">
        <v>15545</v>
      </c>
      <c r="O59" s="16">
        <v>1378</v>
      </c>
      <c r="P59" s="16">
        <v>7640</v>
      </c>
      <c r="Q59" s="16">
        <v>5055</v>
      </c>
      <c r="R59" s="16">
        <v>8140</v>
      </c>
      <c r="S59">
        <v>11975</v>
      </c>
      <c r="T59">
        <v>0.77034416210000001</v>
      </c>
      <c r="U59">
        <v>5300</v>
      </c>
      <c r="V59">
        <v>0.69371727750000001</v>
      </c>
      <c r="W59">
        <v>1895</v>
      </c>
      <c r="X59">
        <v>0.37487636000000002</v>
      </c>
      <c r="Y59">
        <v>4090</v>
      </c>
      <c r="Z59">
        <v>0.50245700250000003</v>
      </c>
      <c r="AA59">
        <v>920</v>
      </c>
      <c r="AB59">
        <v>0.18199802179999999</v>
      </c>
      <c r="AC59">
        <v>8.8650000000000007E-2</v>
      </c>
    </row>
    <row r="60" spans="2:29" x14ac:dyDescent="0.3">
      <c r="B60" s="291" t="s">
        <v>180</v>
      </c>
      <c r="C60" s="295">
        <v>140</v>
      </c>
      <c r="D60" s="320">
        <v>8.0396475800000006E-2</v>
      </c>
      <c r="E60" s="320">
        <v>0.31664212079999998</v>
      </c>
      <c r="F60" s="320">
        <v>0.2230486082</v>
      </c>
      <c r="G60" s="321">
        <v>5.2391295499999997E-2</v>
      </c>
      <c r="K60">
        <v>63</v>
      </c>
      <c r="M60" t="s">
        <v>853</v>
      </c>
      <c r="N60" s="16">
        <v>21567</v>
      </c>
      <c r="O60" s="16">
        <v>218</v>
      </c>
      <c r="P60" s="16">
        <v>12710</v>
      </c>
      <c r="Q60" s="16">
        <v>9430</v>
      </c>
      <c r="R60" s="16">
        <v>12610</v>
      </c>
      <c r="S60">
        <v>2980</v>
      </c>
      <c r="T60">
        <v>0.1381740622</v>
      </c>
      <c r="U60">
        <v>3590</v>
      </c>
      <c r="V60">
        <v>0.28245476000000003</v>
      </c>
      <c r="W60">
        <v>2245</v>
      </c>
      <c r="X60">
        <v>0.23806998939999999</v>
      </c>
      <c r="Y60">
        <v>2315</v>
      </c>
      <c r="Z60">
        <v>0.18358445679999999</v>
      </c>
      <c r="AA60">
        <v>525</v>
      </c>
      <c r="AB60">
        <v>5.5673382799999997E-2</v>
      </c>
      <c r="AC60">
        <v>1.0109999999999999E-2</v>
      </c>
    </row>
    <row r="61" spans="2:29" x14ac:dyDescent="0.3">
      <c r="B61" s="291" t="s">
        <v>587</v>
      </c>
      <c r="C61" s="295">
        <v>140</v>
      </c>
      <c r="D61" s="320">
        <v>0.101242236</v>
      </c>
      <c r="E61" s="320">
        <v>0.61179138320000004</v>
      </c>
      <c r="F61" s="320">
        <v>0.31025491519999998</v>
      </c>
      <c r="G61" s="321">
        <v>0.12757870330000001</v>
      </c>
    </row>
    <row r="62" spans="2:29" x14ac:dyDescent="0.3">
      <c r="B62" s="291" t="s">
        <v>189</v>
      </c>
      <c r="C62" s="295">
        <v>140</v>
      </c>
      <c r="D62" s="320">
        <v>6.8632435000000004E-3</v>
      </c>
      <c r="E62" s="320">
        <v>0.23674383869999999</v>
      </c>
      <c r="F62" s="320">
        <v>9.3486813299999999E-2</v>
      </c>
      <c r="G62" s="321">
        <v>5.0914982999999997E-2</v>
      </c>
    </row>
    <row r="63" spans="2:29" x14ac:dyDescent="0.3">
      <c r="B63" s="291" t="s">
        <v>1188</v>
      </c>
      <c r="C63" s="295">
        <v>140</v>
      </c>
      <c r="D63" s="320">
        <v>0.19659665230000001</v>
      </c>
      <c r="E63" s="320">
        <v>0.70868699999999996</v>
      </c>
      <c r="F63" s="320">
        <v>0.44217746390000001</v>
      </c>
      <c r="G63" s="321">
        <v>0.13501127660000001</v>
      </c>
    </row>
    <row r="64" spans="2:29" x14ac:dyDescent="0.3">
      <c r="B64" s="291" t="s">
        <v>200</v>
      </c>
      <c r="C64" s="295">
        <v>140</v>
      </c>
      <c r="D64" s="320">
        <v>5.8641975300000003E-2</v>
      </c>
      <c r="E64" s="320">
        <v>0.32724719099999999</v>
      </c>
      <c r="F64" s="320">
        <v>0.2105231444</v>
      </c>
      <c r="G64" s="321">
        <v>5.3819821599999998E-2</v>
      </c>
    </row>
    <row r="65" spans="2:15" x14ac:dyDescent="0.3">
      <c r="B65" s="291" t="s">
        <v>201</v>
      </c>
      <c r="C65" s="295">
        <v>140</v>
      </c>
      <c r="D65" s="320">
        <v>0.14506172840000001</v>
      </c>
      <c r="E65" s="320">
        <v>0.39166046170000002</v>
      </c>
      <c r="F65" s="320">
        <v>0.30193525850000003</v>
      </c>
      <c r="G65" s="321">
        <v>4.5886043500000001E-2</v>
      </c>
    </row>
    <row r="66" spans="2:15" ht="15" thickBot="1" x14ac:dyDescent="0.35">
      <c r="B66" s="291" t="s">
        <v>246</v>
      </c>
      <c r="C66" s="295">
        <v>140</v>
      </c>
      <c r="D66" s="320">
        <v>0.228931364</v>
      </c>
      <c r="E66" s="320">
        <v>0.74354838710000004</v>
      </c>
      <c r="F66" s="320">
        <v>0.46084778510000002</v>
      </c>
      <c r="G66" s="321">
        <v>0.1287934003</v>
      </c>
    </row>
    <row r="67" spans="2:15" ht="15" thickBot="1" x14ac:dyDescent="0.35">
      <c r="B67" s="297" t="s">
        <v>586</v>
      </c>
      <c r="C67" s="298">
        <v>140</v>
      </c>
      <c r="D67" s="322">
        <v>0.1197281847</v>
      </c>
      <c r="E67" s="322">
        <v>0.94742586179999999</v>
      </c>
      <c r="F67" s="322">
        <v>0.46485644469999998</v>
      </c>
      <c r="G67" s="323">
        <v>0.21959300009999999</v>
      </c>
      <c r="K67" s="329" t="s">
        <v>976</v>
      </c>
      <c r="L67" s="330" t="s">
        <v>4087</v>
      </c>
      <c r="M67" s="330"/>
      <c r="N67" s="330"/>
      <c r="O67" s="331"/>
    </row>
    <row r="68" spans="2:15" ht="10.8" customHeight="1" x14ac:dyDescent="0.3">
      <c r="K68" s="332" t="s">
        <v>4133</v>
      </c>
      <c r="L68" s="333" t="s">
        <v>4149</v>
      </c>
      <c r="M68" s="334" t="s">
        <v>927</v>
      </c>
      <c r="N68" s="334" t="s">
        <v>4130</v>
      </c>
      <c r="O68" s="335" t="s">
        <v>4131</v>
      </c>
    </row>
    <row r="69" spans="2:15" ht="10.8" customHeight="1" x14ac:dyDescent="0.3">
      <c r="K69" s="291" t="s">
        <v>138</v>
      </c>
      <c r="L69" s="336" t="s">
        <v>4147</v>
      </c>
      <c r="M69" s="337">
        <f>M72/M73</f>
        <v>3.9154391374048123E-2</v>
      </c>
      <c r="N69" s="337">
        <v>8.8650000000000007E-2</v>
      </c>
      <c r="O69" s="338">
        <v>1.0109999999999999E-2</v>
      </c>
    </row>
    <row r="70" spans="2:15" ht="10.8" customHeight="1" x14ac:dyDescent="0.3">
      <c r="K70" s="291" t="s">
        <v>61</v>
      </c>
      <c r="L70" s="295" t="s">
        <v>756</v>
      </c>
      <c r="M70" s="295">
        <v>0</v>
      </c>
      <c r="N70" s="295">
        <v>22</v>
      </c>
      <c r="O70" s="339">
        <v>63</v>
      </c>
    </row>
    <row r="71" spans="2:15" ht="10.8" customHeight="1" x14ac:dyDescent="0.3">
      <c r="K71" s="340" t="s">
        <v>4128</v>
      </c>
      <c r="L71" s="336" t="s">
        <v>720</v>
      </c>
      <c r="M71" s="341" t="s">
        <v>4129</v>
      </c>
      <c r="N71" s="293" t="s">
        <v>819</v>
      </c>
      <c r="O71" s="342" t="s">
        <v>853</v>
      </c>
    </row>
    <row r="72" spans="2:15" ht="10.8" customHeight="1" thickBot="1" x14ac:dyDescent="0.35">
      <c r="K72" s="340" t="s">
        <v>262</v>
      </c>
      <c r="L72" s="336" t="s">
        <v>769</v>
      </c>
      <c r="M72" s="336">
        <v>106953</v>
      </c>
      <c r="N72" s="336">
        <v>1378</v>
      </c>
      <c r="O72" s="343">
        <v>218</v>
      </c>
    </row>
    <row r="73" spans="2:15" ht="14.4" customHeight="1" x14ac:dyDescent="0.3">
      <c r="B73" s="351" t="s">
        <v>4155</v>
      </c>
      <c r="C73" s="352" t="s">
        <v>4087</v>
      </c>
      <c r="K73" s="340" t="s">
        <v>159</v>
      </c>
      <c r="L73" s="336" t="s">
        <v>395</v>
      </c>
      <c r="M73" s="336">
        <v>2731571</v>
      </c>
      <c r="N73" s="336">
        <v>15545</v>
      </c>
      <c r="O73" s="343">
        <v>21567</v>
      </c>
    </row>
    <row r="74" spans="2:15" ht="14.4" customHeight="1" x14ac:dyDescent="0.3">
      <c r="B74" s="353" t="s">
        <v>4151</v>
      </c>
      <c r="C74" s="328" t="s">
        <v>4152</v>
      </c>
      <c r="K74" s="340" t="s">
        <v>156</v>
      </c>
      <c r="L74" s="336" t="s">
        <v>4136</v>
      </c>
      <c r="M74" s="336">
        <v>1483675</v>
      </c>
      <c r="N74" s="336">
        <v>7640</v>
      </c>
      <c r="O74" s="343">
        <v>12710</v>
      </c>
    </row>
    <row r="75" spans="2:15" ht="14.4" customHeight="1" x14ac:dyDescent="0.3">
      <c r="B75" s="281" t="s">
        <v>277</v>
      </c>
      <c r="C75" s="328" t="s">
        <v>4153</v>
      </c>
      <c r="K75" s="291" t="s">
        <v>102</v>
      </c>
      <c r="L75" s="336" t="s">
        <v>4137</v>
      </c>
      <c r="M75" s="336">
        <v>1112930</v>
      </c>
      <c r="N75" s="336">
        <v>5055</v>
      </c>
      <c r="O75" s="343">
        <v>9430</v>
      </c>
    </row>
    <row r="76" spans="2:15" ht="14.4" customHeight="1" thickBot="1" x14ac:dyDescent="0.35">
      <c r="B76" s="284" t="s">
        <v>8</v>
      </c>
      <c r="C76" s="347" t="s">
        <v>4154</v>
      </c>
      <c r="K76" s="291" t="s">
        <v>94</v>
      </c>
      <c r="L76" s="336" t="s">
        <v>4135</v>
      </c>
      <c r="M76" s="336">
        <v>1554815</v>
      </c>
      <c r="N76" s="336">
        <v>8140</v>
      </c>
      <c r="O76" s="343">
        <v>12610</v>
      </c>
    </row>
    <row r="77" spans="2:15" ht="10.8" customHeight="1" x14ac:dyDescent="0.3">
      <c r="K77" s="291" t="s">
        <v>571</v>
      </c>
      <c r="L77" s="336" t="s">
        <v>4138</v>
      </c>
      <c r="M77" s="336">
        <v>1385860</v>
      </c>
      <c r="N77" s="336">
        <v>11975</v>
      </c>
      <c r="O77" s="343">
        <v>2980</v>
      </c>
    </row>
    <row r="78" spans="2:15" ht="10.8" customHeight="1" x14ac:dyDescent="0.3">
      <c r="K78" s="291" t="s">
        <v>586</v>
      </c>
      <c r="L78" s="336" t="s">
        <v>4150</v>
      </c>
      <c r="M78" s="337">
        <v>0.50734906759999998</v>
      </c>
      <c r="N78" s="337">
        <v>0.77034416210000001</v>
      </c>
      <c r="O78" s="338">
        <v>0.1381740622</v>
      </c>
    </row>
    <row r="79" spans="2:15" ht="10.8" customHeight="1" x14ac:dyDescent="0.3">
      <c r="K79" s="291" t="s">
        <v>154</v>
      </c>
      <c r="L79" s="336" t="s">
        <v>4139</v>
      </c>
      <c r="M79" s="336">
        <v>676210</v>
      </c>
      <c r="N79" s="336">
        <v>5300</v>
      </c>
      <c r="O79" s="343">
        <v>3590</v>
      </c>
    </row>
    <row r="80" spans="2:15" ht="10.8" customHeight="1" x14ac:dyDescent="0.3">
      <c r="K80" s="291" t="s">
        <v>246</v>
      </c>
      <c r="L80" s="336" t="s">
        <v>4140</v>
      </c>
      <c r="M80" s="337">
        <v>0.45576693010000002</v>
      </c>
      <c r="N80" s="337">
        <v>0.69371727750000001</v>
      </c>
      <c r="O80" s="338">
        <v>0.28245476000000003</v>
      </c>
    </row>
    <row r="81" spans="11:15" ht="10.8" customHeight="1" x14ac:dyDescent="0.3">
      <c r="K81" s="291" t="s">
        <v>109</v>
      </c>
      <c r="L81" s="336" t="s">
        <v>4141</v>
      </c>
      <c r="M81" s="336">
        <v>342375</v>
      </c>
      <c r="N81" s="336">
        <v>1895</v>
      </c>
      <c r="O81" s="343">
        <v>2245</v>
      </c>
    </row>
    <row r="82" spans="11:15" ht="10.8" customHeight="1" x14ac:dyDescent="0.3">
      <c r="K82" s="291" t="s">
        <v>201</v>
      </c>
      <c r="L82" s="336" t="s">
        <v>4142</v>
      </c>
      <c r="M82" s="337">
        <v>0.30763390330000001</v>
      </c>
      <c r="N82" s="337">
        <v>0.37487636000000002</v>
      </c>
      <c r="O82" s="338">
        <v>0.23806998939999999</v>
      </c>
    </row>
    <row r="83" spans="11:15" ht="10.8" customHeight="1" x14ac:dyDescent="0.3">
      <c r="K83" s="340" t="s">
        <v>516</v>
      </c>
      <c r="L83" s="336" t="s">
        <v>4143</v>
      </c>
      <c r="M83" s="336">
        <v>476875</v>
      </c>
      <c r="N83" s="336">
        <v>4090</v>
      </c>
      <c r="O83" s="343">
        <v>2315</v>
      </c>
    </row>
    <row r="84" spans="11:15" ht="10.8" customHeight="1" x14ac:dyDescent="0.3">
      <c r="K84" s="291" t="s">
        <v>587</v>
      </c>
      <c r="L84" s="336" t="s">
        <v>4144</v>
      </c>
      <c r="M84" s="337">
        <v>0.30670851519999998</v>
      </c>
      <c r="N84" s="337">
        <v>0.50245700250000003</v>
      </c>
      <c r="O84" s="338">
        <v>0.18358445679999999</v>
      </c>
    </row>
    <row r="85" spans="11:15" ht="10.8" customHeight="1" x14ac:dyDescent="0.3">
      <c r="K85" s="291" t="s">
        <v>101</v>
      </c>
      <c r="L85" s="336" t="s">
        <v>4145</v>
      </c>
      <c r="M85" s="336">
        <v>97245</v>
      </c>
      <c r="N85" s="336">
        <v>920</v>
      </c>
      <c r="O85" s="343">
        <v>525</v>
      </c>
    </row>
    <row r="86" spans="11:15" ht="10.8" customHeight="1" x14ac:dyDescent="0.3">
      <c r="K86" s="291" t="s">
        <v>189</v>
      </c>
      <c r="L86" s="336" t="s">
        <v>4146</v>
      </c>
      <c r="M86" s="337">
        <v>8.7377463099999997E-2</v>
      </c>
      <c r="N86" s="337">
        <v>0.18199802179999999</v>
      </c>
      <c r="O86" s="338">
        <v>5.5673382799999997E-2</v>
      </c>
    </row>
    <row r="87" spans="11:15" ht="10.8" customHeight="1" thickBot="1" x14ac:dyDescent="0.35">
      <c r="K87" s="297" t="s">
        <v>4134</v>
      </c>
      <c r="L87" s="344" t="s">
        <v>4148</v>
      </c>
      <c r="M87" s="344">
        <f>100000*M69</f>
        <v>3915.4391374048123</v>
      </c>
      <c r="N87" s="344">
        <f>100000*N69</f>
        <v>8865</v>
      </c>
      <c r="O87" s="345">
        <f>100000*O69</f>
        <v>1010.9999999999999</v>
      </c>
    </row>
    <row r="88" spans="11:15" x14ac:dyDescent="0.3">
      <c r="M88" s="324"/>
    </row>
    <row r="90" spans="11:15" x14ac:dyDescent="0.3">
      <c r="K90" s="16"/>
      <c r="L90" s="16"/>
      <c r="M90" s="16"/>
    </row>
    <row r="91" spans="11:15" x14ac:dyDescent="0.3">
      <c r="K91" s="16"/>
      <c r="L91" s="16"/>
      <c r="M91" s="16"/>
    </row>
    <row r="92" spans="11:15" x14ac:dyDescent="0.3">
      <c r="M92" s="16"/>
    </row>
    <row r="93" spans="11:15" x14ac:dyDescent="0.3">
      <c r="M93" s="16"/>
    </row>
  </sheetData>
  <mergeCells count="2">
    <mergeCell ref="C1:E1"/>
    <mergeCell ref="B40:H40"/>
  </mergeCell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326BF4-17A7-42D3-883F-B50F3EF8720E}">
  <dimension ref="A1:Z219"/>
  <sheetViews>
    <sheetView workbookViewId="0">
      <selection activeCell="I13" sqref="I13"/>
    </sheetView>
  </sheetViews>
  <sheetFormatPr defaultRowHeight="14.4" x14ac:dyDescent="0.3"/>
  <cols>
    <col min="1" max="1" width="17.44140625" customWidth="1"/>
    <col min="4" max="4" width="10.5546875" customWidth="1"/>
    <col min="7" max="7" width="10.5546875" customWidth="1"/>
    <col min="10" max="10" width="12.109375" customWidth="1"/>
    <col min="11" max="11" width="14.5546875" customWidth="1"/>
    <col min="14" max="14" width="11.33203125" customWidth="1"/>
    <col min="18" max="18" width="21.77734375" customWidth="1"/>
    <col min="19" max="19" width="14.6640625" customWidth="1"/>
    <col min="20" max="20" width="17" customWidth="1"/>
  </cols>
  <sheetData>
    <row r="1" spans="1:26" ht="14.4" customHeight="1" x14ac:dyDescent="0.3">
      <c r="A1" s="496" t="s">
        <v>4037</v>
      </c>
      <c r="B1" s="483"/>
      <c r="C1" s="483"/>
      <c r="D1" s="483"/>
      <c r="E1" s="483"/>
      <c r="F1" s="483"/>
      <c r="G1" s="483"/>
      <c r="H1" s="483"/>
      <c r="I1" s="483"/>
      <c r="J1" s="208" t="s">
        <v>4056</v>
      </c>
      <c r="K1" s="496" t="s">
        <v>4039</v>
      </c>
      <c r="L1" s="483"/>
      <c r="M1" s="483"/>
      <c r="N1" s="483"/>
      <c r="O1" s="483"/>
      <c r="P1" s="483"/>
      <c r="S1" s="485" t="s">
        <v>4247</v>
      </c>
      <c r="T1" s="483"/>
      <c r="U1" s="483"/>
      <c r="V1" s="483"/>
      <c r="W1" s="483"/>
      <c r="X1" s="483"/>
      <c r="Y1" s="483"/>
      <c r="Z1" s="483"/>
    </row>
    <row r="2" spans="1:26" x14ac:dyDescent="0.3">
      <c r="A2" s="100"/>
      <c r="B2" s="100"/>
      <c r="C2" s="100"/>
      <c r="D2" s="100"/>
      <c r="E2" s="100"/>
      <c r="F2" s="100"/>
      <c r="G2" s="100"/>
      <c r="H2" s="100"/>
      <c r="I2" s="100"/>
      <c r="K2" s="100"/>
      <c r="L2" s="100"/>
      <c r="M2" s="100"/>
      <c r="N2" s="100"/>
      <c r="O2" s="100"/>
      <c r="P2" s="100"/>
      <c r="S2" s="213"/>
      <c r="T2" s="213"/>
      <c r="U2" s="213"/>
      <c r="V2" s="213"/>
      <c r="W2" s="213"/>
      <c r="X2" s="213"/>
      <c r="Y2" s="213"/>
      <c r="Z2" s="213"/>
    </row>
    <row r="3" spans="1:26" ht="14.4" customHeight="1" x14ac:dyDescent="0.3">
      <c r="A3" s="495" t="s">
        <v>3764</v>
      </c>
      <c r="B3" s="483"/>
      <c r="C3" s="483"/>
      <c r="D3" s="483"/>
      <c r="E3" s="483"/>
      <c r="F3" s="483"/>
      <c r="G3" s="483"/>
      <c r="H3" s="483"/>
      <c r="I3" s="483"/>
      <c r="K3" s="495" t="s">
        <v>3764</v>
      </c>
      <c r="L3" s="483"/>
      <c r="M3" s="483"/>
      <c r="N3" s="483"/>
      <c r="O3" s="483"/>
      <c r="P3" s="483"/>
      <c r="S3" s="486" t="s">
        <v>4158</v>
      </c>
      <c r="T3" s="483"/>
      <c r="U3" s="483"/>
      <c r="V3" s="483"/>
      <c r="W3" s="483"/>
      <c r="X3" s="483"/>
      <c r="Y3" s="483"/>
      <c r="Z3" s="483"/>
    </row>
    <row r="4" spans="1:26" ht="14.4" customHeight="1" x14ac:dyDescent="0.3">
      <c r="A4" s="495" t="s">
        <v>3765</v>
      </c>
      <c r="B4" s="483"/>
      <c r="C4" s="483"/>
      <c r="D4" s="483"/>
      <c r="E4" s="483"/>
      <c r="F4" s="483"/>
      <c r="G4" s="483"/>
      <c r="H4" s="483"/>
      <c r="I4" s="483"/>
      <c r="K4" s="495" t="s">
        <v>3765</v>
      </c>
      <c r="L4" s="483"/>
      <c r="M4" s="483"/>
      <c r="N4" s="483"/>
      <c r="O4" s="483"/>
      <c r="P4" s="483"/>
      <c r="S4" s="213"/>
      <c r="T4" s="213"/>
      <c r="U4" s="213"/>
      <c r="V4" s="213"/>
      <c r="W4" s="213"/>
      <c r="X4" s="213"/>
      <c r="Y4" s="213"/>
      <c r="Z4" s="213"/>
    </row>
    <row r="5" spans="1:26" ht="14.4" customHeight="1" x14ac:dyDescent="0.3">
      <c r="A5" s="495" t="s">
        <v>3766</v>
      </c>
      <c r="B5" s="483"/>
      <c r="C5" s="483"/>
      <c r="D5" s="483"/>
      <c r="E5" s="483"/>
      <c r="F5" s="483"/>
      <c r="G5" s="483"/>
      <c r="H5" s="483"/>
      <c r="I5" s="483"/>
      <c r="K5" s="495" t="s">
        <v>3766</v>
      </c>
      <c r="L5" s="483"/>
      <c r="M5" s="483"/>
      <c r="N5" s="483"/>
      <c r="O5" s="483"/>
      <c r="P5" s="483"/>
      <c r="S5" s="475" t="s">
        <v>4159</v>
      </c>
      <c r="T5" s="475"/>
      <c r="U5" s="213"/>
      <c r="V5" s="213"/>
      <c r="W5" s="213"/>
      <c r="X5" s="213"/>
      <c r="Y5" s="213"/>
      <c r="Z5" s="213"/>
    </row>
    <row r="6" spans="1:26" x14ac:dyDescent="0.3">
      <c r="A6" s="100"/>
      <c r="B6" s="100"/>
      <c r="C6" s="100"/>
      <c r="D6" s="100"/>
      <c r="E6" s="100"/>
      <c r="F6" s="100"/>
      <c r="G6" s="100"/>
      <c r="H6" s="100"/>
      <c r="I6" s="100"/>
      <c r="K6" s="100"/>
      <c r="L6" s="100"/>
      <c r="M6" s="100"/>
      <c r="N6" s="100"/>
      <c r="O6" s="100"/>
      <c r="P6" s="100"/>
      <c r="S6" s="217" t="s">
        <v>3942</v>
      </c>
      <c r="T6" s="137" t="s">
        <v>4248</v>
      </c>
      <c r="U6" s="213"/>
      <c r="V6" s="213"/>
      <c r="W6" s="213"/>
      <c r="X6" s="213"/>
      <c r="Y6" s="213"/>
      <c r="Z6" s="213"/>
    </row>
    <row r="7" spans="1:26" x14ac:dyDescent="0.3">
      <c r="A7" s="175" t="s">
        <v>3708</v>
      </c>
      <c r="B7" s="105">
        <v>103</v>
      </c>
      <c r="C7" s="100"/>
      <c r="D7" s="100"/>
      <c r="E7" s="100"/>
      <c r="F7" s="100"/>
      <c r="G7" s="100"/>
      <c r="H7" s="100"/>
      <c r="I7" s="100"/>
      <c r="K7" s="175" t="s">
        <v>3708</v>
      </c>
      <c r="L7" s="105">
        <v>37</v>
      </c>
      <c r="M7" s="100"/>
      <c r="N7" s="100"/>
      <c r="O7" s="100"/>
      <c r="P7" s="100"/>
      <c r="S7" s="217" t="s">
        <v>3943</v>
      </c>
      <c r="T7" s="137" t="s">
        <v>138</v>
      </c>
      <c r="U7" s="213"/>
      <c r="V7" s="213"/>
      <c r="W7" s="213"/>
      <c r="X7" s="213"/>
      <c r="Y7" s="213"/>
      <c r="Z7" s="213"/>
    </row>
    <row r="8" spans="1:26" x14ac:dyDescent="0.3">
      <c r="A8" s="175" t="s">
        <v>3709</v>
      </c>
      <c r="B8" s="105">
        <v>103</v>
      </c>
      <c r="C8" s="100"/>
      <c r="D8" s="100"/>
      <c r="E8" s="100"/>
      <c r="F8" s="100"/>
      <c r="G8" s="100"/>
      <c r="H8" s="100"/>
      <c r="I8" s="100"/>
      <c r="K8" s="175" t="s">
        <v>3709</v>
      </c>
      <c r="L8" s="105">
        <v>37</v>
      </c>
      <c r="M8" s="100"/>
      <c r="N8" s="100"/>
      <c r="O8" s="100"/>
      <c r="P8" s="100"/>
      <c r="S8" s="217" t="s">
        <v>4160</v>
      </c>
      <c r="T8" s="137">
        <v>5</v>
      </c>
      <c r="U8" s="213"/>
      <c r="V8" s="213"/>
      <c r="W8" s="213"/>
      <c r="X8" s="213"/>
      <c r="Y8" s="213"/>
      <c r="Z8" s="213"/>
    </row>
    <row r="9" spans="1:26" x14ac:dyDescent="0.3">
      <c r="A9" s="100"/>
      <c r="B9" s="100"/>
      <c r="C9" s="100"/>
      <c r="D9" s="100"/>
      <c r="E9" s="100"/>
      <c r="F9" s="100"/>
      <c r="G9" s="100"/>
      <c r="H9" s="100"/>
      <c r="I9" s="100"/>
      <c r="K9" s="100"/>
      <c r="L9" s="100"/>
      <c r="M9" s="100"/>
      <c r="N9" s="100"/>
      <c r="O9" s="100"/>
      <c r="P9" s="100"/>
      <c r="S9" s="217" t="s">
        <v>3781</v>
      </c>
      <c r="T9" s="137">
        <v>102</v>
      </c>
      <c r="U9" s="213"/>
      <c r="V9" s="213"/>
      <c r="W9" s="213"/>
      <c r="X9" s="213"/>
      <c r="Y9" s="213"/>
      <c r="Z9" s="213"/>
    </row>
    <row r="10" spans="1:26" x14ac:dyDescent="0.3">
      <c r="A10" s="176" t="s">
        <v>3966</v>
      </c>
      <c r="B10" s="176" t="s">
        <v>4001</v>
      </c>
      <c r="C10" s="100"/>
      <c r="D10" s="100"/>
      <c r="E10" s="100"/>
      <c r="F10" s="100"/>
      <c r="G10" s="100"/>
      <c r="H10" s="100"/>
      <c r="I10" s="100"/>
      <c r="K10" s="494" t="s">
        <v>3711</v>
      </c>
      <c r="L10" s="494"/>
      <c r="M10" s="494"/>
      <c r="N10" s="494"/>
      <c r="O10" s="494"/>
      <c r="P10" s="494"/>
      <c r="S10" s="217" t="s">
        <v>4127</v>
      </c>
      <c r="T10" s="137" t="s">
        <v>4161</v>
      </c>
      <c r="U10" s="213"/>
      <c r="V10" s="213"/>
      <c r="W10" s="213"/>
      <c r="X10" s="213"/>
      <c r="Y10" s="213"/>
      <c r="Z10" s="213"/>
    </row>
    <row r="11" spans="1:26" ht="25.8" x14ac:dyDescent="0.3">
      <c r="A11" s="100"/>
      <c r="B11" s="100"/>
      <c r="C11" s="100"/>
      <c r="D11" s="100"/>
      <c r="E11" s="100"/>
      <c r="F11" s="100"/>
      <c r="G11" s="100"/>
      <c r="H11" s="100"/>
      <c r="I11" s="100"/>
      <c r="K11" s="175" t="s">
        <v>3718</v>
      </c>
      <c r="L11" s="178" t="s">
        <v>3712</v>
      </c>
      <c r="M11" s="179" t="s">
        <v>3719</v>
      </c>
      <c r="N11" s="179" t="s">
        <v>3720</v>
      </c>
      <c r="O11" s="178" t="s">
        <v>3721</v>
      </c>
      <c r="P11" s="178" t="s">
        <v>3722</v>
      </c>
      <c r="S11" s="213"/>
      <c r="T11" s="213"/>
      <c r="U11" s="213"/>
      <c r="V11" s="213"/>
      <c r="W11" s="213"/>
      <c r="X11" s="213"/>
      <c r="Y11" s="213"/>
      <c r="Z11" s="213"/>
    </row>
    <row r="12" spans="1:26" x14ac:dyDescent="0.3">
      <c r="A12" s="177" t="s">
        <v>3966</v>
      </c>
      <c r="B12" s="177" t="s">
        <v>4002</v>
      </c>
      <c r="C12" s="100"/>
      <c r="D12" s="100"/>
      <c r="E12" s="100"/>
      <c r="F12" s="100"/>
      <c r="G12" s="100"/>
      <c r="H12" s="100"/>
      <c r="I12" s="100"/>
      <c r="K12" s="175" t="s">
        <v>3723</v>
      </c>
      <c r="L12" s="136">
        <v>5</v>
      </c>
      <c r="M12" s="132">
        <v>1.065E-2</v>
      </c>
      <c r="N12" s="132">
        <v>2.1299999999999999E-3</v>
      </c>
      <c r="O12" s="133">
        <v>27.87</v>
      </c>
      <c r="P12" s="134" t="s">
        <v>1193</v>
      </c>
      <c r="S12" s="217" t="s">
        <v>3708</v>
      </c>
      <c r="T12" s="105">
        <v>102</v>
      </c>
      <c r="U12" s="213"/>
      <c r="V12" s="213"/>
      <c r="W12" s="213"/>
      <c r="X12" s="213"/>
      <c r="Y12" s="213"/>
      <c r="Z12" s="213"/>
    </row>
    <row r="13" spans="1:26" x14ac:dyDescent="0.3">
      <c r="A13" s="100"/>
      <c r="B13" s="100"/>
      <c r="C13" s="100"/>
      <c r="D13" s="100"/>
      <c r="E13" s="100"/>
      <c r="F13" s="100"/>
      <c r="G13" s="100"/>
      <c r="H13" s="100"/>
      <c r="I13" s="100"/>
      <c r="K13" s="175" t="s">
        <v>3724</v>
      </c>
      <c r="L13" s="136">
        <v>31</v>
      </c>
      <c r="M13" s="132">
        <v>2.3700000000000001E-3</v>
      </c>
      <c r="N13" s="135">
        <v>7.6420000000000004E-5</v>
      </c>
      <c r="O13" s="137" t="s">
        <v>1281</v>
      </c>
      <c r="P13" s="137" t="s">
        <v>1281</v>
      </c>
      <c r="S13" s="217" t="s">
        <v>3709</v>
      </c>
      <c r="T13" s="105">
        <v>102</v>
      </c>
      <c r="U13" s="213"/>
      <c r="V13" s="213"/>
      <c r="W13" s="213"/>
      <c r="X13" s="213"/>
      <c r="Y13" s="213"/>
      <c r="Z13" s="213"/>
    </row>
    <row r="14" spans="1:26" x14ac:dyDescent="0.3">
      <c r="A14" s="177" t="s">
        <v>3966</v>
      </c>
      <c r="B14" s="177" t="s">
        <v>4040</v>
      </c>
      <c r="C14" s="100"/>
      <c r="D14" s="100"/>
      <c r="E14" s="100"/>
      <c r="F14" s="100"/>
      <c r="G14" s="100"/>
      <c r="H14" s="100"/>
      <c r="I14" s="100"/>
      <c r="K14" s="175" t="s">
        <v>3725</v>
      </c>
      <c r="L14" s="136">
        <v>36</v>
      </c>
      <c r="M14" s="132">
        <v>1.302E-2</v>
      </c>
      <c r="N14" s="137" t="s">
        <v>1281</v>
      </c>
      <c r="O14" s="137" t="s">
        <v>1281</v>
      </c>
      <c r="P14" s="137" t="s">
        <v>1281</v>
      </c>
      <c r="S14" s="213"/>
      <c r="T14" s="213"/>
      <c r="U14" s="213"/>
      <c r="V14" s="213"/>
      <c r="W14" s="213"/>
      <c r="X14" s="213"/>
      <c r="Y14" s="213"/>
      <c r="Z14" s="213"/>
    </row>
    <row r="15" spans="1:26" x14ac:dyDescent="0.3">
      <c r="A15" s="100"/>
      <c r="B15" s="100"/>
      <c r="C15" s="100"/>
      <c r="D15" s="100"/>
      <c r="E15" s="100"/>
      <c r="F15" s="100"/>
      <c r="G15" s="100"/>
      <c r="H15" s="100"/>
      <c r="I15" s="100"/>
      <c r="K15" s="100"/>
      <c r="L15" s="100"/>
      <c r="M15" s="100"/>
      <c r="N15" s="100"/>
      <c r="O15" s="100"/>
      <c r="P15" s="100"/>
      <c r="S15" s="475" t="s">
        <v>4162</v>
      </c>
      <c r="T15" s="475"/>
      <c r="U15" s="213"/>
      <c r="V15" s="213"/>
      <c r="W15" s="213"/>
      <c r="X15" s="213"/>
      <c r="Y15" s="213"/>
      <c r="Z15" s="213"/>
    </row>
    <row r="16" spans="1:26" x14ac:dyDescent="0.3">
      <c r="A16" s="494" t="s">
        <v>3711</v>
      </c>
      <c r="B16" s="494"/>
      <c r="C16" s="494"/>
      <c r="D16" s="494"/>
      <c r="E16" s="494"/>
      <c r="F16" s="494"/>
      <c r="G16" s="100"/>
      <c r="H16" s="100"/>
      <c r="I16" s="100"/>
      <c r="K16" s="175" t="s">
        <v>3726</v>
      </c>
      <c r="L16" s="137">
        <v>8.7399999999999995E-3</v>
      </c>
      <c r="M16" s="175" t="s">
        <v>3727</v>
      </c>
      <c r="N16" s="139">
        <v>0.81799999999999995</v>
      </c>
      <c r="O16" s="100"/>
      <c r="P16" s="100"/>
      <c r="S16" s="217" t="s">
        <v>3882</v>
      </c>
      <c r="T16" s="217" t="s">
        <v>4163</v>
      </c>
      <c r="U16" s="213"/>
      <c r="V16" s="213"/>
      <c r="W16" s="213"/>
      <c r="X16" s="213"/>
      <c r="Y16" s="213"/>
      <c r="Z16" s="213"/>
    </row>
    <row r="17" spans="1:26" ht="25.8" x14ac:dyDescent="0.3">
      <c r="A17" s="175" t="s">
        <v>3718</v>
      </c>
      <c r="B17" s="178" t="s">
        <v>3712</v>
      </c>
      <c r="C17" s="179" t="s">
        <v>3719</v>
      </c>
      <c r="D17" s="179" t="s">
        <v>3720</v>
      </c>
      <c r="E17" s="178" t="s">
        <v>3721</v>
      </c>
      <c r="F17" s="178" t="s">
        <v>3722</v>
      </c>
      <c r="G17" s="100"/>
      <c r="H17" s="100"/>
      <c r="I17" s="100"/>
      <c r="K17" s="175" t="s">
        <v>3728</v>
      </c>
      <c r="L17" s="137">
        <v>3.3579999999999999E-2</v>
      </c>
      <c r="M17" s="175" t="s">
        <v>3729</v>
      </c>
      <c r="N17" s="137">
        <v>0.78869999999999996</v>
      </c>
      <c r="O17" s="100"/>
      <c r="P17" s="100"/>
      <c r="S17" s="217" t="s">
        <v>596</v>
      </c>
      <c r="T17" s="166" t="s">
        <v>596</v>
      </c>
      <c r="U17" s="213"/>
      <c r="V17" s="213"/>
      <c r="W17" s="213"/>
      <c r="X17" s="213"/>
      <c r="Y17" s="213"/>
      <c r="Z17" s="213"/>
    </row>
    <row r="18" spans="1:26" x14ac:dyDescent="0.3">
      <c r="A18" s="175" t="s">
        <v>3723</v>
      </c>
      <c r="B18" s="136">
        <v>1</v>
      </c>
      <c r="C18" s="132">
        <v>2.504E-2</v>
      </c>
      <c r="D18" s="132">
        <v>2.504E-2</v>
      </c>
      <c r="E18" s="133">
        <v>241.78</v>
      </c>
      <c r="F18" s="134" t="s">
        <v>1193</v>
      </c>
      <c r="G18" s="100"/>
      <c r="H18" s="100"/>
      <c r="I18" s="100"/>
      <c r="K18" s="175" t="s">
        <v>3730</v>
      </c>
      <c r="L18" s="137">
        <v>26.029920000000001</v>
      </c>
      <c r="M18" s="175" t="s">
        <v>1281</v>
      </c>
      <c r="N18" s="137" t="s">
        <v>1281</v>
      </c>
      <c r="O18" s="100"/>
      <c r="P18" s="100"/>
      <c r="S18" s="217" t="s">
        <v>168</v>
      </c>
      <c r="T18" s="166" t="s">
        <v>168</v>
      </c>
      <c r="U18" s="213"/>
      <c r="V18" s="213"/>
      <c r="W18" s="213"/>
      <c r="X18" s="213"/>
      <c r="Y18" s="213"/>
      <c r="Z18" s="213"/>
    </row>
    <row r="19" spans="1:26" x14ac:dyDescent="0.3">
      <c r="A19" s="175" t="s">
        <v>3724</v>
      </c>
      <c r="B19" s="136">
        <v>101</v>
      </c>
      <c r="C19" s="132">
        <v>1.0460000000000001E-2</v>
      </c>
      <c r="D19" s="135">
        <v>1.0357E-4</v>
      </c>
      <c r="E19" s="137" t="s">
        <v>1281</v>
      </c>
      <c r="F19" s="137" t="s">
        <v>1281</v>
      </c>
      <c r="G19" s="100"/>
      <c r="H19" s="100"/>
      <c r="I19" s="100"/>
      <c r="K19" s="100"/>
      <c r="L19" s="100"/>
      <c r="M19" s="100"/>
      <c r="N19" s="100"/>
      <c r="O19" s="100"/>
      <c r="P19" s="100"/>
      <c r="S19" s="217" t="s">
        <v>587</v>
      </c>
      <c r="T19" s="166" t="s">
        <v>587</v>
      </c>
      <c r="U19" s="213"/>
      <c r="V19" s="213"/>
      <c r="W19" s="213"/>
      <c r="X19" s="213"/>
      <c r="Y19" s="213"/>
      <c r="Z19" s="213"/>
    </row>
    <row r="20" spans="1:26" x14ac:dyDescent="0.3">
      <c r="A20" s="175" t="s">
        <v>3725</v>
      </c>
      <c r="B20" s="136">
        <v>102</v>
      </c>
      <c r="C20" s="132">
        <v>3.5499999999999997E-2</v>
      </c>
      <c r="D20" s="137" t="s">
        <v>1281</v>
      </c>
      <c r="E20" s="137" t="s">
        <v>1281</v>
      </c>
      <c r="F20" s="137" t="s">
        <v>1281</v>
      </c>
      <c r="G20" s="100"/>
      <c r="H20" s="100"/>
      <c r="I20" s="100"/>
      <c r="K20" s="494" t="s">
        <v>3710</v>
      </c>
      <c r="L20" s="494"/>
      <c r="M20" s="494"/>
      <c r="N20" s="494"/>
      <c r="O20" s="494"/>
      <c r="P20" s="494"/>
      <c r="S20" s="217" t="s">
        <v>189</v>
      </c>
      <c r="T20" s="166" t="s">
        <v>189</v>
      </c>
      <c r="U20" s="213"/>
      <c r="V20" s="213"/>
      <c r="W20" s="213"/>
      <c r="X20" s="213"/>
      <c r="Y20" s="213"/>
      <c r="Z20" s="213"/>
    </row>
    <row r="21" spans="1:26" ht="14.4" customHeight="1" x14ac:dyDescent="0.3">
      <c r="A21" s="100"/>
      <c r="B21" s="100"/>
      <c r="C21" s="100"/>
      <c r="D21" s="100"/>
      <c r="E21" s="100"/>
      <c r="F21" s="100"/>
      <c r="G21" s="100"/>
      <c r="H21" s="100"/>
      <c r="I21" s="100"/>
      <c r="K21" s="175" t="s">
        <v>976</v>
      </c>
      <c r="L21" s="178" t="s">
        <v>3712</v>
      </c>
      <c r="M21" s="179" t="s">
        <v>3713</v>
      </c>
      <c r="N21" s="179" t="s">
        <v>3714</v>
      </c>
      <c r="O21" s="178" t="s">
        <v>3715</v>
      </c>
      <c r="P21" s="178" t="s">
        <v>3716</v>
      </c>
      <c r="S21" s="217" t="s">
        <v>246</v>
      </c>
      <c r="T21" s="166" t="s">
        <v>246</v>
      </c>
      <c r="U21" s="213"/>
      <c r="V21" s="213"/>
      <c r="W21" s="213"/>
      <c r="X21" s="213"/>
      <c r="Y21" s="213"/>
      <c r="Z21" s="213"/>
    </row>
    <row r="22" spans="1:26" ht="38.4" x14ac:dyDescent="0.3">
      <c r="A22" s="175" t="s">
        <v>976</v>
      </c>
      <c r="B22" s="179" t="s">
        <v>3713</v>
      </c>
      <c r="C22" s="179" t="s">
        <v>3714</v>
      </c>
      <c r="D22" s="178" t="s">
        <v>3717</v>
      </c>
      <c r="E22" s="178" t="s">
        <v>3721</v>
      </c>
      <c r="F22" s="178" t="s">
        <v>3722</v>
      </c>
      <c r="G22" s="100"/>
      <c r="H22" s="100"/>
      <c r="I22" s="100"/>
      <c r="K22" s="175" t="s">
        <v>596</v>
      </c>
      <c r="L22" s="131">
        <v>1</v>
      </c>
      <c r="M22" s="132">
        <v>3.8019999999999998E-2</v>
      </c>
      <c r="N22" s="132">
        <v>1.805E-2</v>
      </c>
      <c r="O22" s="133">
        <v>2.11</v>
      </c>
      <c r="P22" s="134">
        <v>4.3299999999999998E-2</v>
      </c>
      <c r="S22" s="217" t="s">
        <v>586</v>
      </c>
      <c r="T22" s="166" t="s">
        <v>586</v>
      </c>
      <c r="U22" s="213"/>
      <c r="V22" s="213"/>
      <c r="W22" s="213"/>
      <c r="X22" s="213"/>
      <c r="Y22" s="213"/>
      <c r="Z22" s="213"/>
    </row>
    <row r="23" spans="1:26" ht="14.4" customHeight="1" x14ac:dyDescent="0.3">
      <c r="A23" s="175" t="s">
        <v>596</v>
      </c>
      <c r="B23" s="132">
        <v>-2.547E-2</v>
      </c>
      <c r="C23" s="132">
        <v>3.9100000000000003E-3</v>
      </c>
      <c r="D23" s="132">
        <v>4.4000000000000003E-3</v>
      </c>
      <c r="E23" s="133">
        <v>42.52</v>
      </c>
      <c r="F23" s="134" t="s">
        <v>1193</v>
      </c>
      <c r="G23" s="100"/>
      <c r="H23" s="100"/>
      <c r="I23" s="100"/>
      <c r="K23" s="175" t="s">
        <v>168</v>
      </c>
      <c r="L23" s="131">
        <v>1</v>
      </c>
      <c r="M23" s="132">
        <v>-0.15368000000000001</v>
      </c>
      <c r="N23" s="132">
        <v>4.811E-2</v>
      </c>
      <c r="O23" s="133">
        <v>-3.19</v>
      </c>
      <c r="P23" s="134">
        <v>3.2000000000000002E-3</v>
      </c>
      <c r="S23" s="213"/>
      <c r="T23" s="213"/>
      <c r="U23" s="213"/>
      <c r="V23" s="213"/>
      <c r="W23" s="213"/>
      <c r="X23" s="213"/>
      <c r="Y23" s="213"/>
      <c r="Z23" s="213"/>
    </row>
    <row r="24" spans="1:26" ht="14.4" customHeight="1" x14ac:dyDescent="0.3">
      <c r="A24" s="175" t="s">
        <v>246</v>
      </c>
      <c r="B24" s="132">
        <v>0.12745999999999999</v>
      </c>
      <c r="C24" s="132">
        <v>8.2000000000000007E-3</v>
      </c>
      <c r="D24" s="132">
        <v>2.504E-2</v>
      </c>
      <c r="E24" s="133">
        <v>241.78</v>
      </c>
      <c r="F24" s="134" t="s">
        <v>1193</v>
      </c>
      <c r="G24" s="100"/>
      <c r="H24" s="100"/>
      <c r="I24" s="100"/>
      <c r="K24" s="175" t="s">
        <v>587</v>
      </c>
      <c r="L24" s="131">
        <v>1</v>
      </c>
      <c r="M24" s="132">
        <v>2.4140000000000002E-2</v>
      </c>
      <c r="N24" s="132">
        <v>4.6190000000000002E-2</v>
      </c>
      <c r="O24" s="133">
        <v>0.52</v>
      </c>
      <c r="P24" s="134">
        <v>0.60499999999999998</v>
      </c>
      <c r="S24" s="475" t="s">
        <v>4164</v>
      </c>
      <c r="T24" s="475"/>
      <c r="U24" s="475"/>
      <c r="V24" s="475"/>
      <c r="W24" s="475"/>
      <c r="X24" s="475"/>
      <c r="Y24" s="475"/>
      <c r="Z24" s="213"/>
    </row>
    <row r="25" spans="1:26" ht="14.4" customHeight="1" x14ac:dyDescent="0.3">
      <c r="A25" s="100"/>
      <c r="B25" s="100"/>
      <c r="C25" s="100"/>
      <c r="D25" s="100"/>
      <c r="E25" s="100"/>
      <c r="F25" s="100"/>
      <c r="G25" s="100"/>
      <c r="H25" s="100"/>
      <c r="I25" s="100"/>
      <c r="K25" s="175" t="s">
        <v>189</v>
      </c>
      <c r="L25" s="131">
        <v>1</v>
      </c>
      <c r="M25" s="132">
        <v>0.10764</v>
      </c>
      <c r="N25" s="132">
        <v>5.2150000000000002E-2</v>
      </c>
      <c r="O25" s="133">
        <v>2.06</v>
      </c>
      <c r="P25" s="134">
        <v>4.7500000000000001E-2</v>
      </c>
      <c r="S25" s="217" t="s">
        <v>976</v>
      </c>
      <c r="T25" s="215" t="s">
        <v>4165</v>
      </c>
      <c r="U25" s="215" t="s">
        <v>3812</v>
      </c>
      <c r="V25" s="215" t="s">
        <v>4166</v>
      </c>
      <c r="W25" s="215" t="s">
        <v>1274</v>
      </c>
      <c r="X25" s="216" t="s">
        <v>4167</v>
      </c>
      <c r="Y25" s="215" t="s">
        <v>4168</v>
      </c>
      <c r="Z25" s="213"/>
    </row>
    <row r="26" spans="1:26" x14ac:dyDescent="0.3">
      <c r="A26" s="177" t="s">
        <v>3966</v>
      </c>
      <c r="B26" s="177" t="s">
        <v>4004</v>
      </c>
      <c r="C26" s="100"/>
      <c r="D26" s="100"/>
      <c r="E26" s="100"/>
      <c r="F26" s="100"/>
      <c r="G26" s="100"/>
      <c r="H26" s="100"/>
      <c r="I26" s="100"/>
      <c r="K26" s="175" t="s">
        <v>246</v>
      </c>
      <c r="L26" s="131">
        <v>1</v>
      </c>
      <c r="M26" s="132">
        <v>9.7739999999999994E-2</v>
      </c>
      <c r="N26" s="132">
        <v>5.2510000000000001E-2</v>
      </c>
      <c r="O26" s="133">
        <v>1.86</v>
      </c>
      <c r="P26" s="134">
        <v>7.22E-2</v>
      </c>
      <c r="S26" s="217" t="s">
        <v>168</v>
      </c>
      <c r="T26" s="155">
        <v>0.31940000000000002</v>
      </c>
      <c r="U26" s="155">
        <v>0.34460000000000002</v>
      </c>
      <c r="V26" s="155">
        <v>0.3599</v>
      </c>
      <c r="W26" s="155">
        <v>0.33850000000000002</v>
      </c>
      <c r="X26" s="155">
        <v>3.5900000000000001E-2</v>
      </c>
      <c r="Y26" s="155">
        <v>3.0599999999999999E-2</v>
      </c>
      <c r="Z26" s="213"/>
    </row>
    <row r="27" spans="1:26" x14ac:dyDescent="0.3">
      <c r="A27" s="100"/>
      <c r="B27" s="100"/>
      <c r="C27" s="100"/>
      <c r="D27" s="100"/>
      <c r="E27" s="100"/>
      <c r="F27" s="100"/>
      <c r="G27" s="100"/>
      <c r="H27" s="100"/>
      <c r="I27" s="100"/>
      <c r="K27" s="175" t="s">
        <v>586</v>
      </c>
      <c r="L27" s="131">
        <v>1</v>
      </c>
      <c r="M27" s="132">
        <v>-3.1040000000000002E-2</v>
      </c>
      <c r="N27" s="132">
        <v>1.5100000000000001E-2</v>
      </c>
      <c r="O27" s="133">
        <v>-2.06</v>
      </c>
      <c r="P27" s="134">
        <v>4.8300000000000003E-2</v>
      </c>
      <c r="S27" s="217" t="s">
        <v>587</v>
      </c>
      <c r="T27" s="155">
        <v>0.19400000000000001</v>
      </c>
      <c r="U27" s="155">
        <v>0.29620000000000002</v>
      </c>
      <c r="V27" s="155">
        <v>0.40450000000000003</v>
      </c>
      <c r="W27" s="155">
        <v>0.30880000000000002</v>
      </c>
      <c r="X27" s="155">
        <v>0.1239</v>
      </c>
      <c r="Y27" s="155">
        <v>0.15160000000000001</v>
      </c>
      <c r="Z27" s="213"/>
    </row>
    <row r="28" spans="1:26" x14ac:dyDescent="0.3">
      <c r="A28" s="177" t="s">
        <v>3966</v>
      </c>
      <c r="B28" s="177" t="s">
        <v>4005</v>
      </c>
      <c r="C28" s="100"/>
      <c r="D28" s="100"/>
      <c r="E28" s="100"/>
      <c r="F28" s="100"/>
      <c r="G28" s="100"/>
      <c r="H28" s="100"/>
      <c r="I28" s="100"/>
      <c r="K28" s="100"/>
      <c r="L28" s="100"/>
      <c r="M28" s="100"/>
      <c r="N28" s="100"/>
      <c r="O28" s="100"/>
      <c r="P28" s="100"/>
      <c r="S28" s="217" t="s">
        <v>189</v>
      </c>
      <c r="T28" s="155">
        <v>5.57E-2</v>
      </c>
      <c r="U28" s="155">
        <v>8.6400000000000005E-2</v>
      </c>
      <c r="V28" s="155">
        <v>0.12559999999999999</v>
      </c>
      <c r="W28" s="155">
        <v>9.4399999999999998E-2</v>
      </c>
      <c r="X28" s="155">
        <v>5.0799999999999998E-2</v>
      </c>
      <c r="Y28" s="155">
        <v>4.6800000000000001E-2</v>
      </c>
      <c r="Z28" s="213"/>
    </row>
    <row r="29" spans="1:26" x14ac:dyDescent="0.3">
      <c r="A29" s="100"/>
      <c r="B29" s="100"/>
      <c r="C29" s="100"/>
      <c r="D29" s="100"/>
      <c r="E29" s="100"/>
      <c r="F29" s="100"/>
      <c r="G29" s="100"/>
      <c r="H29" s="100"/>
      <c r="I29" s="100"/>
      <c r="K29" s="496" t="s">
        <v>4039</v>
      </c>
      <c r="L29" s="483"/>
      <c r="M29" s="483"/>
      <c r="N29" s="483"/>
      <c r="O29" s="483"/>
      <c r="P29" s="483"/>
      <c r="S29" s="217" t="s">
        <v>246</v>
      </c>
      <c r="T29" s="155">
        <v>0.36330000000000001</v>
      </c>
      <c r="U29" s="155">
        <v>0.45750000000000002</v>
      </c>
      <c r="V29" s="155">
        <v>0.56710000000000005</v>
      </c>
      <c r="W29" s="155">
        <v>0.4597</v>
      </c>
      <c r="X29" s="155">
        <v>0.12470000000000001</v>
      </c>
      <c r="Y29" s="155">
        <v>0.15379999999999999</v>
      </c>
      <c r="Z29" s="213"/>
    </row>
    <row r="30" spans="1:26" x14ac:dyDescent="0.3">
      <c r="A30" s="177" t="s">
        <v>3966</v>
      </c>
      <c r="B30" s="177" t="s">
        <v>4041</v>
      </c>
      <c r="C30" s="100"/>
      <c r="D30" s="100"/>
      <c r="E30" s="100"/>
      <c r="F30" s="100"/>
      <c r="G30" s="100"/>
      <c r="H30" s="100"/>
      <c r="I30" s="100"/>
      <c r="K30" s="100"/>
      <c r="L30" s="100"/>
      <c r="M30" s="100"/>
      <c r="N30" s="100"/>
      <c r="O30" s="100"/>
      <c r="P30" s="100"/>
      <c r="S30" s="217" t="s">
        <v>586</v>
      </c>
      <c r="T30" s="155">
        <v>0.27410000000000001</v>
      </c>
      <c r="U30" s="155">
        <v>0.40179999999999999</v>
      </c>
      <c r="V30" s="155">
        <v>0.65969999999999995</v>
      </c>
      <c r="W30" s="155">
        <v>0.45729999999999998</v>
      </c>
      <c r="X30" s="155">
        <v>0.2167</v>
      </c>
      <c r="Y30" s="155">
        <v>0.26400000000000001</v>
      </c>
      <c r="Z30" s="213"/>
    </row>
    <row r="31" spans="1:26" x14ac:dyDescent="0.3">
      <c r="A31" s="100"/>
      <c r="B31" s="100"/>
      <c r="C31" s="100"/>
      <c r="D31" s="100"/>
      <c r="E31" s="100"/>
      <c r="F31" s="100"/>
      <c r="G31" s="100"/>
      <c r="H31" s="100"/>
      <c r="I31" s="100"/>
      <c r="K31" s="495" t="s">
        <v>3764</v>
      </c>
      <c r="L31" s="483"/>
      <c r="M31" s="483"/>
      <c r="N31" s="483"/>
      <c r="O31" s="483"/>
      <c r="P31" s="483"/>
      <c r="S31" s="217" t="s">
        <v>138</v>
      </c>
      <c r="T31" s="155">
        <v>2.1299999999999999E-2</v>
      </c>
      <c r="U31" s="155">
        <v>3.0800000000000001E-2</v>
      </c>
      <c r="V31" s="155">
        <v>4.9099999999999998E-2</v>
      </c>
      <c r="W31" s="155">
        <v>3.7199999999999997E-2</v>
      </c>
      <c r="X31" s="155">
        <v>2.0299999999999999E-2</v>
      </c>
      <c r="Y31" s="155">
        <v>1.8599999999999998E-2</v>
      </c>
      <c r="Z31" s="213"/>
    </row>
    <row r="32" spans="1:26" x14ac:dyDescent="0.3">
      <c r="A32" s="494" t="s">
        <v>3711</v>
      </c>
      <c r="B32" s="494"/>
      <c r="C32" s="494"/>
      <c r="D32" s="494"/>
      <c r="E32" s="494"/>
      <c r="F32" s="494"/>
      <c r="G32" s="100"/>
      <c r="H32" s="100"/>
      <c r="I32" s="100"/>
      <c r="K32" s="495" t="s">
        <v>3765</v>
      </c>
      <c r="L32" s="483"/>
      <c r="M32" s="483"/>
      <c r="N32" s="483"/>
      <c r="O32" s="483"/>
      <c r="P32" s="483"/>
      <c r="S32" s="213"/>
      <c r="T32" s="213"/>
      <c r="U32" s="213"/>
      <c r="V32" s="213"/>
      <c r="W32" s="213"/>
      <c r="X32" s="213"/>
      <c r="Y32" s="213"/>
      <c r="Z32" s="213"/>
    </row>
    <row r="33" spans="1:26" ht="25.8" x14ac:dyDescent="0.3">
      <c r="A33" s="175" t="s">
        <v>3718</v>
      </c>
      <c r="B33" s="178" t="s">
        <v>3712</v>
      </c>
      <c r="C33" s="179" t="s">
        <v>3719</v>
      </c>
      <c r="D33" s="179" t="s">
        <v>3720</v>
      </c>
      <c r="E33" s="178" t="s">
        <v>3721</v>
      </c>
      <c r="F33" s="178" t="s">
        <v>3722</v>
      </c>
      <c r="G33" s="100"/>
      <c r="H33" s="100"/>
      <c r="I33" s="100"/>
      <c r="K33" s="495" t="s">
        <v>3766</v>
      </c>
      <c r="L33" s="483"/>
      <c r="M33" s="483"/>
      <c r="N33" s="483"/>
      <c r="O33" s="483"/>
      <c r="P33" s="483"/>
      <c r="S33" s="475" t="s">
        <v>3710</v>
      </c>
      <c r="T33" s="475"/>
      <c r="U33" s="475"/>
      <c r="V33" s="475"/>
      <c r="W33" s="475"/>
      <c r="X33" s="475"/>
      <c r="Y33" s="475"/>
      <c r="Z33" s="475"/>
    </row>
    <row r="34" spans="1:26" ht="25.8" x14ac:dyDescent="0.3">
      <c r="A34" s="175" t="s">
        <v>3723</v>
      </c>
      <c r="B34" s="136">
        <v>2</v>
      </c>
      <c r="C34" s="132">
        <v>2.6450000000000001E-2</v>
      </c>
      <c r="D34" s="132">
        <v>1.323E-2</v>
      </c>
      <c r="E34" s="133">
        <v>146.16</v>
      </c>
      <c r="F34" s="134" t="s">
        <v>1193</v>
      </c>
      <c r="G34" s="100"/>
      <c r="H34" s="100"/>
      <c r="I34" s="100"/>
      <c r="K34" s="100"/>
      <c r="L34" s="100"/>
      <c r="M34" s="100"/>
      <c r="N34" s="100"/>
      <c r="O34" s="100"/>
      <c r="P34" s="100"/>
      <c r="S34" s="217" t="s">
        <v>3882</v>
      </c>
      <c r="T34" s="215" t="s">
        <v>3712</v>
      </c>
      <c r="U34" s="215" t="s">
        <v>3883</v>
      </c>
      <c r="V34" s="216" t="s">
        <v>3714</v>
      </c>
      <c r="W34" s="475" t="s">
        <v>4169</v>
      </c>
      <c r="X34" s="475"/>
      <c r="Y34" s="215" t="s">
        <v>3778</v>
      </c>
      <c r="Z34" s="216" t="s">
        <v>4170</v>
      </c>
    </row>
    <row r="35" spans="1:26" x14ac:dyDescent="0.3">
      <c r="A35" s="175" t="s">
        <v>3724</v>
      </c>
      <c r="B35" s="136">
        <v>100</v>
      </c>
      <c r="C35" s="132">
        <v>9.0500000000000008E-3</v>
      </c>
      <c r="D35" s="135">
        <v>9.0489999999999996E-5</v>
      </c>
      <c r="E35" s="137" t="s">
        <v>1281</v>
      </c>
      <c r="F35" s="137" t="s">
        <v>1281</v>
      </c>
      <c r="G35" s="100"/>
      <c r="H35" s="100"/>
      <c r="I35" s="100"/>
      <c r="K35" s="100"/>
      <c r="L35" s="100"/>
      <c r="M35" s="100"/>
      <c r="N35" s="100"/>
      <c r="O35" s="100"/>
      <c r="P35" s="100"/>
      <c r="S35" s="217" t="s">
        <v>596</v>
      </c>
      <c r="T35" s="131">
        <v>1</v>
      </c>
      <c r="U35" s="155">
        <v>1.6400000000000001E-2</v>
      </c>
      <c r="V35" s="155">
        <v>1.11E-2</v>
      </c>
      <c r="W35" s="155">
        <v>-5.4999999999999997E-3</v>
      </c>
      <c r="X35" s="155">
        <v>3.8199999999999998E-2</v>
      </c>
      <c r="Y35" s="133">
        <v>2.15</v>
      </c>
      <c r="Z35" s="134">
        <v>0.14219999999999999</v>
      </c>
    </row>
    <row r="36" spans="1:26" x14ac:dyDescent="0.3">
      <c r="A36" s="175" t="s">
        <v>3725</v>
      </c>
      <c r="B36" s="136">
        <v>102</v>
      </c>
      <c r="C36" s="132">
        <v>3.5499999999999997E-2</v>
      </c>
      <c r="D36" s="137" t="s">
        <v>1281</v>
      </c>
      <c r="E36" s="137" t="s">
        <v>1281</v>
      </c>
      <c r="F36" s="137" t="s">
        <v>1281</v>
      </c>
      <c r="G36" s="100"/>
      <c r="H36" s="100"/>
      <c r="I36" s="100"/>
      <c r="K36" s="100"/>
      <c r="L36" s="100"/>
      <c r="M36" s="100"/>
      <c r="N36" s="100"/>
      <c r="O36" s="100"/>
      <c r="P36" s="100"/>
      <c r="S36" s="217" t="s">
        <v>168</v>
      </c>
      <c r="T36" s="131">
        <v>1</v>
      </c>
      <c r="U36" s="155">
        <v>-0.14710000000000001</v>
      </c>
      <c r="V36" s="155">
        <v>2.93E-2</v>
      </c>
      <c r="W36" s="155">
        <v>-0.2046</v>
      </c>
      <c r="X36" s="155">
        <v>-8.9599999999999999E-2</v>
      </c>
      <c r="Y36" s="133">
        <v>25.16</v>
      </c>
      <c r="Z36" s="134" t="s">
        <v>1193</v>
      </c>
    </row>
    <row r="37" spans="1:26" x14ac:dyDescent="0.3">
      <c r="A37" s="100"/>
      <c r="B37" s="100"/>
      <c r="C37" s="100"/>
      <c r="D37" s="100"/>
      <c r="E37" s="100"/>
      <c r="F37" s="100"/>
      <c r="G37" s="100"/>
      <c r="H37" s="100"/>
      <c r="I37" s="100"/>
      <c r="K37" s="100"/>
      <c r="L37" s="100"/>
      <c r="M37" s="100"/>
      <c r="N37" s="100"/>
      <c r="O37" s="100"/>
      <c r="P37" s="100"/>
      <c r="S37" s="217" t="s">
        <v>587</v>
      </c>
      <c r="T37" s="131">
        <v>1</v>
      </c>
      <c r="U37" s="155">
        <v>-9.2999999999999999E-2</v>
      </c>
      <c r="V37" s="155">
        <v>2.0899999999999998E-2</v>
      </c>
      <c r="W37" s="155">
        <v>-0.13389999999999999</v>
      </c>
      <c r="X37" s="155">
        <v>-5.2200000000000003E-2</v>
      </c>
      <c r="Y37" s="133">
        <v>19.89</v>
      </c>
      <c r="Z37" s="134" t="s">
        <v>1193</v>
      </c>
    </row>
    <row r="38" spans="1:26" ht="38.4" x14ac:dyDescent="0.3">
      <c r="A38" s="175" t="s">
        <v>976</v>
      </c>
      <c r="B38" s="179" t="s">
        <v>3713</v>
      </c>
      <c r="C38" s="179" t="s">
        <v>3714</v>
      </c>
      <c r="D38" s="178" t="s">
        <v>3717</v>
      </c>
      <c r="E38" s="178" t="s">
        <v>3721</v>
      </c>
      <c r="F38" s="178" t="s">
        <v>3722</v>
      </c>
      <c r="G38" s="100"/>
      <c r="H38" s="100"/>
      <c r="I38" s="100"/>
      <c r="K38" s="100"/>
      <c r="L38" s="100"/>
      <c r="M38" s="100"/>
      <c r="N38" s="100"/>
      <c r="O38" s="100"/>
      <c r="P38" s="100"/>
      <c r="S38" s="217" t="s">
        <v>189</v>
      </c>
      <c r="T38" s="131">
        <v>1</v>
      </c>
      <c r="U38" s="155">
        <v>0.12740000000000001</v>
      </c>
      <c r="V38" s="155">
        <v>2.8199999999999999E-2</v>
      </c>
      <c r="W38" s="155">
        <v>7.22E-2</v>
      </c>
      <c r="X38" s="155">
        <v>0.1827</v>
      </c>
      <c r="Y38" s="133">
        <v>20.420000000000002</v>
      </c>
      <c r="Z38" s="134" t="s">
        <v>1193</v>
      </c>
    </row>
    <row r="39" spans="1:26" x14ac:dyDescent="0.3">
      <c r="A39" s="175" t="s">
        <v>596</v>
      </c>
      <c r="B39" s="132">
        <v>-3.431E-2</v>
      </c>
      <c r="C39" s="132">
        <v>4.28E-3</v>
      </c>
      <c r="D39" s="132">
        <v>5.8100000000000001E-3</v>
      </c>
      <c r="E39" s="133">
        <v>64.19</v>
      </c>
      <c r="F39" s="134" t="s">
        <v>1193</v>
      </c>
      <c r="G39" s="100"/>
      <c r="H39" s="100"/>
      <c r="I39" s="100"/>
      <c r="K39" s="100"/>
      <c r="L39" s="100"/>
      <c r="M39" s="100"/>
      <c r="N39" s="100"/>
      <c r="O39" s="100"/>
      <c r="P39" s="100"/>
      <c r="S39" s="217" t="s">
        <v>246</v>
      </c>
      <c r="T39" s="131">
        <v>1</v>
      </c>
      <c r="U39" s="155">
        <v>0.22500000000000001</v>
      </c>
      <c r="V39" s="155">
        <v>2.4400000000000002E-2</v>
      </c>
      <c r="W39" s="155">
        <v>0.17710000000000001</v>
      </c>
      <c r="X39" s="155">
        <v>0.27289999999999998</v>
      </c>
      <c r="Y39" s="133">
        <v>84.73</v>
      </c>
      <c r="Z39" s="134" t="s">
        <v>1193</v>
      </c>
    </row>
    <row r="40" spans="1:26" x14ac:dyDescent="0.3">
      <c r="A40" s="175" t="s">
        <v>587</v>
      </c>
      <c r="B40" s="132">
        <v>-8.2000000000000003E-2</v>
      </c>
      <c r="C40" s="132">
        <v>2.0760000000000001E-2</v>
      </c>
      <c r="D40" s="132">
        <v>1.41E-3</v>
      </c>
      <c r="E40" s="133">
        <v>15.6</v>
      </c>
      <c r="F40" s="134">
        <v>1E-4</v>
      </c>
      <c r="G40" s="100"/>
      <c r="H40" s="100"/>
      <c r="I40" s="100"/>
      <c r="K40" s="100"/>
      <c r="L40" s="100"/>
      <c r="M40" s="100"/>
      <c r="N40" s="100"/>
      <c r="O40" s="100"/>
      <c r="P40" s="100"/>
      <c r="S40" s="217" t="s">
        <v>586</v>
      </c>
      <c r="T40" s="131">
        <v>1</v>
      </c>
      <c r="U40" s="155">
        <v>-3.5499999999999997E-2</v>
      </c>
      <c r="V40" s="155">
        <v>7.4000000000000003E-3</v>
      </c>
      <c r="W40" s="155">
        <v>-0.05</v>
      </c>
      <c r="X40" s="155">
        <v>-2.1000000000000001E-2</v>
      </c>
      <c r="Y40" s="133">
        <v>22.94</v>
      </c>
      <c r="Z40" s="134" t="s">
        <v>1193</v>
      </c>
    </row>
    <row r="41" spans="1:26" x14ac:dyDescent="0.3">
      <c r="A41" s="175" t="s">
        <v>246</v>
      </c>
      <c r="B41" s="132">
        <v>0.20180000000000001</v>
      </c>
      <c r="C41" s="132">
        <v>2.0320000000000001E-2</v>
      </c>
      <c r="D41" s="132">
        <v>8.9200000000000008E-3</v>
      </c>
      <c r="E41" s="133">
        <v>98.61</v>
      </c>
      <c r="F41" s="134" t="s">
        <v>1193</v>
      </c>
      <c r="G41" s="100"/>
      <c r="H41" s="100"/>
      <c r="I41" s="100"/>
      <c r="K41" s="100"/>
      <c r="L41" s="100"/>
      <c r="M41" s="100"/>
      <c r="N41" s="100"/>
      <c r="O41" s="100"/>
      <c r="P41" s="100"/>
      <c r="S41" s="217" t="s">
        <v>4171</v>
      </c>
      <c r="T41" s="131">
        <v>1</v>
      </c>
      <c r="U41" s="155">
        <v>8.9999999999999993E-3</v>
      </c>
      <c r="V41" s="137" t="s">
        <v>1281</v>
      </c>
      <c r="W41" s="137" t="s">
        <v>1281</v>
      </c>
      <c r="X41" s="137" t="s">
        <v>1281</v>
      </c>
      <c r="Y41" s="137" t="s">
        <v>1281</v>
      </c>
      <c r="Z41" s="137" t="s">
        <v>1281</v>
      </c>
    </row>
    <row r="42" spans="1:26" x14ac:dyDescent="0.3">
      <c r="A42" s="100"/>
      <c r="B42" s="100"/>
      <c r="C42" s="100"/>
      <c r="D42" s="100"/>
      <c r="E42" s="100"/>
      <c r="F42" s="100"/>
      <c r="G42" s="100"/>
      <c r="H42" s="100"/>
      <c r="I42" s="100"/>
      <c r="K42" s="100"/>
      <c r="L42" s="100"/>
      <c r="M42" s="100"/>
      <c r="N42" s="100"/>
      <c r="O42" s="100"/>
      <c r="P42" s="100"/>
      <c r="S42" s="213"/>
      <c r="T42" s="213"/>
      <c r="U42" s="213"/>
      <c r="V42" s="213"/>
      <c r="W42" s="213"/>
      <c r="X42" s="213"/>
      <c r="Y42" s="213"/>
      <c r="Z42" s="213"/>
    </row>
    <row r="43" spans="1:26" x14ac:dyDescent="0.3">
      <c r="A43" s="177" t="s">
        <v>3966</v>
      </c>
      <c r="B43" s="177" t="s">
        <v>4042</v>
      </c>
      <c r="C43" s="100"/>
      <c r="D43" s="100"/>
      <c r="E43" s="100"/>
      <c r="F43" s="100"/>
      <c r="G43" s="100"/>
      <c r="H43" s="100"/>
      <c r="I43" s="100"/>
      <c r="K43" s="100"/>
      <c r="L43" s="100"/>
      <c r="M43" s="100"/>
      <c r="N43" s="100"/>
      <c r="O43" s="100"/>
      <c r="P43" s="100"/>
      <c r="S43" s="475" t="s">
        <v>4172</v>
      </c>
      <c r="T43" s="475"/>
      <c r="U43" s="475"/>
      <c r="V43" s="475"/>
      <c r="W43" s="475"/>
      <c r="X43" s="475"/>
      <c r="Y43" s="213"/>
      <c r="Z43" s="213"/>
    </row>
    <row r="44" spans="1:26" ht="51" x14ac:dyDescent="0.3">
      <c r="A44" s="100"/>
      <c r="B44" s="100"/>
      <c r="C44" s="100"/>
      <c r="D44" s="100"/>
      <c r="E44" s="100"/>
      <c r="F44" s="100"/>
      <c r="G44" s="100"/>
      <c r="H44" s="100"/>
      <c r="I44" s="100"/>
      <c r="K44" s="100"/>
      <c r="L44" s="100"/>
      <c r="M44" s="100"/>
      <c r="N44" s="100"/>
      <c r="O44" s="100"/>
      <c r="P44" s="100"/>
      <c r="S44" s="215" t="s">
        <v>3784</v>
      </c>
      <c r="T44" s="216" t="s">
        <v>4173</v>
      </c>
      <c r="U44" s="216" t="s">
        <v>4174</v>
      </c>
      <c r="V44" s="214" t="s">
        <v>4175</v>
      </c>
      <c r="W44" s="216" t="s">
        <v>4176</v>
      </c>
      <c r="X44" s="214" t="s">
        <v>4177</v>
      </c>
      <c r="Y44" s="213"/>
      <c r="Z44" s="213"/>
    </row>
    <row r="45" spans="1:26" x14ac:dyDescent="0.3">
      <c r="A45" s="177" t="s">
        <v>3966</v>
      </c>
      <c r="B45" s="177" t="s">
        <v>4008</v>
      </c>
      <c r="C45" s="100"/>
      <c r="D45" s="100"/>
      <c r="E45" s="100"/>
      <c r="F45" s="100"/>
      <c r="G45" s="100"/>
      <c r="H45" s="100"/>
      <c r="I45" s="100"/>
      <c r="K45" s="100"/>
      <c r="L45" s="100"/>
      <c r="M45" s="100"/>
      <c r="N45" s="100"/>
      <c r="O45" s="100"/>
      <c r="P45" s="100"/>
      <c r="S45" s="354">
        <v>2</v>
      </c>
      <c r="T45" s="155">
        <v>2.7578999999999998</v>
      </c>
      <c r="U45" s="155">
        <v>3.5935999999999999</v>
      </c>
      <c r="V45" s="355" t="s">
        <v>4178</v>
      </c>
      <c r="W45" s="155">
        <v>1.0089999999999999</v>
      </c>
      <c r="X45" s="356" t="s">
        <v>1281</v>
      </c>
      <c r="Y45" s="213"/>
      <c r="Z45" s="213"/>
    </row>
    <row r="46" spans="1:26" x14ac:dyDescent="0.3">
      <c r="A46" s="100"/>
      <c r="B46" s="100"/>
      <c r="C46" s="100"/>
      <c r="D46" s="100"/>
      <c r="E46" s="100"/>
      <c r="F46" s="100"/>
      <c r="G46" s="100"/>
      <c r="H46" s="100"/>
      <c r="I46" s="100"/>
      <c r="K46" s="100"/>
      <c r="L46" s="100"/>
      <c r="M46" s="100"/>
      <c r="N46" s="100"/>
      <c r="O46" s="100"/>
      <c r="P46" s="100"/>
      <c r="S46" s="354">
        <v>18</v>
      </c>
      <c r="T46" s="155">
        <v>2.9077000000000002</v>
      </c>
      <c r="U46" s="155">
        <v>3.7004999999999999</v>
      </c>
      <c r="V46" s="355" t="s">
        <v>4178</v>
      </c>
      <c r="W46" s="155">
        <v>-0.27729999999999999</v>
      </c>
      <c r="X46" s="356" t="s">
        <v>1281</v>
      </c>
      <c r="Y46" s="213"/>
      <c r="Z46" s="213"/>
    </row>
    <row r="47" spans="1:26" x14ac:dyDescent="0.3">
      <c r="A47" s="177" t="s">
        <v>3966</v>
      </c>
      <c r="B47" s="177" t="s">
        <v>4043</v>
      </c>
      <c r="C47" s="100"/>
      <c r="D47" s="100"/>
      <c r="E47" s="100"/>
      <c r="F47" s="100"/>
      <c r="G47" s="100"/>
      <c r="H47" s="100"/>
      <c r="I47" s="100"/>
      <c r="K47" s="100"/>
      <c r="L47" s="100"/>
      <c r="M47" s="100"/>
      <c r="N47" s="100"/>
      <c r="O47" s="100"/>
      <c r="P47" s="100"/>
      <c r="S47" s="354">
        <v>24</v>
      </c>
      <c r="T47" s="155">
        <v>2.9178000000000002</v>
      </c>
      <c r="U47" s="155">
        <v>3.8755000000000002</v>
      </c>
      <c r="V47" s="355" t="s">
        <v>4178</v>
      </c>
      <c r="W47" s="155">
        <v>1.3136000000000001</v>
      </c>
      <c r="X47" s="356" t="s">
        <v>1281</v>
      </c>
      <c r="Y47" s="213"/>
      <c r="Z47" s="213"/>
    </row>
    <row r="48" spans="1:26" x14ac:dyDescent="0.3">
      <c r="A48" s="100"/>
      <c r="B48" s="100"/>
      <c r="C48" s="100"/>
      <c r="D48" s="100"/>
      <c r="E48" s="100"/>
      <c r="F48" s="100"/>
      <c r="G48" s="100"/>
      <c r="H48" s="100"/>
      <c r="I48" s="100"/>
      <c r="K48" s="100"/>
      <c r="L48" s="100"/>
      <c r="M48" s="100"/>
      <c r="N48" s="100"/>
      <c r="O48" s="100"/>
      <c r="P48" s="100"/>
      <c r="S48" s="354">
        <v>32</v>
      </c>
      <c r="T48" s="155">
        <v>3.3418999999999999</v>
      </c>
      <c r="U48" s="155">
        <v>3.8578000000000001</v>
      </c>
      <c r="V48" s="355" t="s">
        <v>4178</v>
      </c>
      <c r="W48" s="155">
        <v>2.35E-2</v>
      </c>
      <c r="X48" s="356" t="s">
        <v>1281</v>
      </c>
      <c r="Y48" s="213"/>
      <c r="Z48" s="213"/>
    </row>
    <row r="49" spans="1:26" x14ac:dyDescent="0.3">
      <c r="A49" s="494" t="s">
        <v>3711</v>
      </c>
      <c r="B49" s="494"/>
      <c r="C49" s="494"/>
      <c r="D49" s="494"/>
      <c r="E49" s="494"/>
      <c r="F49" s="494"/>
      <c r="G49" s="100"/>
      <c r="H49" s="100"/>
      <c r="I49" s="100"/>
      <c r="K49" s="100"/>
      <c r="L49" s="100"/>
      <c r="M49" s="100"/>
      <c r="N49" s="100"/>
      <c r="O49" s="100"/>
      <c r="P49" s="100"/>
      <c r="S49" s="354">
        <v>42</v>
      </c>
      <c r="T49" s="155">
        <v>3.0903</v>
      </c>
      <c r="U49" s="155">
        <v>4.4435000000000002</v>
      </c>
      <c r="V49" s="355" t="s">
        <v>4178</v>
      </c>
      <c r="W49" s="155">
        <v>0.32390000000000002</v>
      </c>
      <c r="X49" s="356" t="s">
        <v>1281</v>
      </c>
      <c r="Y49" s="213"/>
      <c r="Z49" s="213"/>
    </row>
    <row r="50" spans="1:26" ht="25.8" x14ac:dyDescent="0.3">
      <c r="A50" s="175" t="s">
        <v>3718</v>
      </c>
      <c r="B50" s="178" t="s">
        <v>3712</v>
      </c>
      <c r="C50" s="179" t="s">
        <v>3719</v>
      </c>
      <c r="D50" s="179" t="s">
        <v>3720</v>
      </c>
      <c r="E50" s="178" t="s">
        <v>3721</v>
      </c>
      <c r="F50" s="178" t="s">
        <v>3722</v>
      </c>
      <c r="G50" s="100"/>
      <c r="H50" s="100"/>
      <c r="I50" s="100"/>
      <c r="K50" s="100"/>
      <c r="L50" s="100"/>
      <c r="M50" s="100"/>
      <c r="N50" s="100"/>
      <c r="O50" s="100"/>
      <c r="P50" s="100"/>
      <c r="S50" s="354">
        <v>58</v>
      </c>
      <c r="T50" s="155">
        <v>4.3860999999999999</v>
      </c>
      <c r="U50" s="155">
        <v>6.5324</v>
      </c>
      <c r="V50" s="355" t="s">
        <v>4178</v>
      </c>
      <c r="W50" s="155">
        <v>-1.5042</v>
      </c>
      <c r="X50" s="356" t="s">
        <v>1281</v>
      </c>
      <c r="Y50" s="213"/>
      <c r="Z50" s="213"/>
    </row>
    <row r="51" spans="1:26" x14ac:dyDescent="0.3">
      <c r="A51" s="175" t="s">
        <v>3723</v>
      </c>
      <c r="B51" s="136">
        <v>3</v>
      </c>
      <c r="C51" s="132">
        <v>2.716E-2</v>
      </c>
      <c r="D51" s="132">
        <v>9.0500000000000008E-3</v>
      </c>
      <c r="E51" s="133">
        <v>107.52</v>
      </c>
      <c r="F51" s="134" t="s">
        <v>1193</v>
      </c>
      <c r="G51" s="100"/>
      <c r="H51" s="100"/>
      <c r="I51" s="100"/>
      <c r="K51" s="100"/>
      <c r="L51" s="100"/>
      <c r="M51" s="100"/>
      <c r="N51" s="100"/>
      <c r="O51" s="100"/>
      <c r="P51" s="100"/>
      <c r="S51" s="354">
        <v>59</v>
      </c>
      <c r="T51" s="155">
        <v>2.5339999999999998</v>
      </c>
      <c r="U51" s="155">
        <v>3.8932000000000002</v>
      </c>
      <c r="V51" s="355" t="s">
        <v>4178</v>
      </c>
      <c r="W51" s="155">
        <v>-0.82899999999999996</v>
      </c>
      <c r="X51" s="356" t="s">
        <v>1281</v>
      </c>
      <c r="Y51" s="213"/>
      <c r="Z51" s="213"/>
    </row>
    <row r="52" spans="1:26" x14ac:dyDescent="0.3">
      <c r="A52" s="175" t="s">
        <v>3724</v>
      </c>
      <c r="B52" s="136">
        <v>99</v>
      </c>
      <c r="C52" s="132">
        <v>8.3400000000000002E-3</v>
      </c>
      <c r="D52" s="135">
        <v>8.4209999999999995E-5</v>
      </c>
      <c r="E52" s="137" t="s">
        <v>1281</v>
      </c>
      <c r="F52" s="137" t="s">
        <v>1281</v>
      </c>
      <c r="G52" s="100"/>
      <c r="H52" s="100"/>
      <c r="I52" s="100"/>
      <c r="K52" s="100"/>
      <c r="L52" s="100"/>
      <c r="M52" s="100"/>
      <c r="N52" s="100"/>
      <c r="O52" s="100"/>
      <c r="P52" s="100"/>
      <c r="S52" s="354">
        <v>60</v>
      </c>
      <c r="T52" s="155">
        <v>3.4935</v>
      </c>
      <c r="U52" s="155">
        <v>5.8433000000000002</v>
      </c>
      <c r="V52" s="355" t="s">
        <v>4178</v>
      </c>
      <c r="W52" s="155">
        <v>0.28170000000000001</v>
      </c>
      <c r="X52" s="356" t="s">
        <v>1281</v>
      </c>
      <c r="Y52" s="213"/>
      <c r="Z52" s="213"/>
    </row>
    <row r="53" spans="1:26" x14ac:dyDescent="0.3">
      <c r="A53" s="175" t="s">
        <v>3725</v>
      </c>
      <c r="B53" s="136">
        <v>102</v>
      </c>
      <c r="C53" s="132">
        <v>3.5499999999999997E-2</v>
      </c>
      <c r="D53" s="137" t="s">
        <v>1281</v>
      </c>
      <c r="E53" s="137" t="s">
        <v>1281</v>
      </c>
      <c r="F53" s="137" t="s">
        <v>1281</v>
      </c>
      <c r="G53" s="100"/>
      <c r="H53" s="100"/>
      <c r="I53" s="100"/>
      <c r="K53" s="100"/>
      <c r="L53" s="100"/>
      <c r="M53" s="100"/>
      <c r="N53" s="100"/>
      <c r="O53" s="100"/>
      <c r="P53" s="100"/>
      <c r="S53" s="354">
        <v>61</v>
      </c>
      <c r="T53" s="155">
        <v>2.7134</v>
      </c>
      <c r="U53" s="155">
        <v>4.4051</v>
      </c>
      <c r="V53" s="355" t="s">
        <v>4178</v>
      </c>
      <c r="W53" s="155">
        <v>-1.6115999999999999</v>
      </c>
      <c r="X53" s="356" t="s">
        <v>1281</v>
      </c>
      <c r="Y53" s="213"/>
      <c r="Z53" s="213"/>
    </row>
    <row r="54" spans="1:26" x14ac:dyDescent="0.3">
      <c r="A54" s="100"/>
      <c r="B54" s="100"/>
      <c r="C54" s="100"/>
      <c r="D54" s="100"/>
      <c r="E54" s="100"/>
      <c r="F54" s="100"/>
      <c r="G54" s="100"/>
      <c r="H54" s="100"/>
      <c r="I54" s="100"/>
      <c r="K54" s="100"/>
      <c r="L54" s="100"/>
      <c r="M54" s="100"/>
      <c r="N54" s="100"/>
      <c r="O54" s="100"/>
      <c r="P54" s="100"/>
      <c r="S54" s="354">
        <v>62</v>
      </c>
      <c r="T54" s="155">
        <v>2.7305000000000001</v>
      </c>
      <c r="U54" s="155">
        <v>3.8820000000000001</v>
      </c>
      <c r="V54" s="355" t="s">
        <v>4178</v>
      </c>
      <c r="W54" s="155">
        <v>-0.3155</v>
      </c>
      <c r="X54" s="356" t="s">
        <v>1281</v>
      </c>
      <c r="Y54" s="213"/>
      <c r="Z54" s="213"/>
    </row>
    <row r="55" spans="1:26" ht="38.4" x14ac:dyDescent="0.3">
      <c r="A55" s="175" t="s">
        <v>976</v>
      </c>
      <c r="B55" s="179" t="s">
        <v>3713</v>
      </c>
      <c r="C55" s="179" t="s">
        <v>3714</v>
      </c>
      <c r="D55" s="178" t="s">
        <v>3717</v>
      </c>
      <c r="E55" s="178" t="s">
        <v>3721</v>
      </c>
      <c r="F55" s="178" t="s">
        <v>3722</v>
      </c>
      <c r="G55" s="100"/>
      <c r="H55" s="100"/>
      <c r="I55" s="100"/>
      <c r="K55" s="100"/>
      <c r="L55" s="100"/>
      <c r="M55" s="100"/>
      <c r="N55" s="100"/>
      <c r="O55" s="100"/>
      <c r="P55" s="100"/>
      <c r="S55" s="354">
        <v>63</v>
      </c>
      <c r="T55" s="155">
        <v>3.3096999999999999</v>
      </c>
      <c r="U55" s="155">
        <v>5.43</v>
      </c>
      <c r="V55" s="355" t="s">
        <v>4178</v>
      </c>
      <c r="W55" s="155">
        <v>1.1599999999999999E-2</v>
      </c>
      <c r="X55" s="356" t="s">
        <v>1281</v>
      </c>
      <c r="Y55" s="213"/>
      <c r="Z55" s="213"/>
    </row>
    <row r="56" spans="1:26" x14ac:dyDescent="0.3">
      <c r="A56" s="175" t="s">
        <v>596</v>
      </c>
      <c r="B56" s="132">
        <v>-5.6299999999999996E-3</v>
      </c>
      <c r="C56" s="132">
        <v>1.069E-2</v>
      </c>
      <c r="D56" s="135">
        <v>2.338E-5</v>
      </c>
      <c r="E56" s="133">
        <v>0.28000000000000003</v>
      </c>
      <c r="F56" s="134">
        <v>0.59950000000000003</v>
      </c>
      <c r="G56" s="100"/>
      <c r="H56" s="100"/>
      <c r="I56" s="100"/>
      <c r="K56" s="100"/>
      <c r="L56" s="100"/>
      <c r="M56" s="100"/>
      <c r="N56" s="100"/>
      <c r="O56" s="100"/>
      <c r="P56" s="100"/>
      <c r="S56" s="354">
        <v>64</v>
      </c>
      <c r="T56" s="155">
        <v>3.1701999999999999</v>
      </c>
      <c r="U56" s="155">
        <v>5.0430000000000001</v>
      </c>
      <c r="V56" s="355" t="s">
        <v>4178</v>
      </c>
      <c r="W56" s="155">
        <v>-5.33E-2</v>
      </c>
      <c r="X56" s="356" t="s">
        <v>1281</v>
      </c>
      <c r="Y56" s="213"/>
      <c r="Z56" s="213"/>
    </row>
    <row r="57" spans="1:26" x14ac:dyDescent="0.3">
      <c r="A57" s="175" t="s">
        <v>168</v>
      </c>
      <c r="B57" s="132">
        <v>-7.9509999999999997E-2</v>
      </c>
      <c r="C57" s="132">
        <v>2.734E-2</v>
      </c>
      <c r="D57" s="135">
        <v>7.1228999999999997E-4</v>
      </c>
      <c r="E57" s="133">
        <v>8.4600000000000009</v>
      </c>
      <c r="F57" s="134">
        <v>4.4999999999999997E-3</v>
      </c>
      <c r="G57" s="100"/>
      <c r="H57" s="100"/>
      <c r="I57" s="100"/>
      <c r="K57" s="100"/>
      <c r="L57" s="100"/>
      <c r="M57" s="100"/>
      <c r="N57" s="100"/>
      <c r="O57" s="100"/>
      <c r="P57" s="100"/>
      <c r="S57" s="354">
        <v>94</v>
      </c>
      <c r="T57" s="155">
        <v>3.2444000000000002</v>
      </c>
      <c r="U57" s="155">
        <v>4.1473000000000004</v>
      </c>
      <c r="V57" s="355" t="s">
        <v>4178</v>
      </c>
      <c r="W57" s="155">
        <v>-1.1372</v>
      </c>
      <c r="X57" s="356" t="s">
        <v>1281</v>
      </c>
      <c r="Y57" s="213"/>
      <c r="Z57" s="213"/>
    </row>
    <row r="58" spans="1:26" x14ac:dyDescent="0.3">
      <c r="A58" s="175" t="s">
        <v>587</v>
      </c>
      <c r="B58" s="132">
        <v>-7.8780000000000003E-2</v>
      </c>
      <c r="C58" s="132">
        <v>2.0060000000000001E-2</v>
      </c>
      <c r="D58" s="132">
        <v>1.2999999999999999E-3</v>
      </c>
      <c r="E58" s="133">
        <v>15.42</v>
      </c>
      <c r="F58" s="134">
        <v>2.0000000000000001E-4</v>
      </c>
      <c r="G58" s="100"/>
      <c r="H58" s="100"/>
      <c r="I58" s="100"/>
      <c r="K58" s="100"/>
      <c r="L58" s="100"/>
      <c r="M58" s="100"/>
      <c r="N58" s="100"/>
      <c r="O58" s="100"/>
      <c r="P58" s="100"/>
      <c r="S58" s="354">
        <v>95</v>
      </c>
      <c r="T58" s="155">
        <v>4.2481999999999998</v>
      </c>
      <c r="U58" s="155">
        <v>5.5507</v>
      </c>
      <c r="V58" s="355" t="s">
        <v>4178</v>
      </c>
      <c r="W58" s="155">
        <v>-1.7642</v>
      </c>
      <c r="X58" s="356" t="s">
        <v>1281</v>
      </c>
      <c r="Y58" s="213"/>
      <c r="Z58" s="213"/>
    </row>
    <row r="59" spans="1:26" x14ac:dyDescent="0.3">
      <c r="A59" s="175" t="s">
        <v>246</v>
      </c>
      <c r="B59" s="132">
        <v>0.19620000000000001</v>
      </c>
      <c r="C59" s="132">
        <v>1.9699999999999999E-2</v>
      </c>
      <c r="D59" s="132">
        <v>8.3599999999999994E-3</v>
      </c>
      <c r="E59" s="133">
        <v>99.21</v>
      </c>
      <c r="F59" s="134" t="s">
        <v>1193</v>
      </c>
      <c r="G59" s="100"/>
      <c r="H59" s="100"/>
      <c r="I59" s="100"/>
      <c r="K59" s="100"/>
      <c r="L59" s="100"/>
      <c r="M59" s="100"/>
      <c r="N59" s="100"/>
      <c r="O59" s="100"/>
      <c r="P59" s="100"/>
      <c r="S59" s="354">
        <v>98</v>
      </c>
      <c r="T59" s="155">
        <v>3.6049000000000002</v>
      </c>
      <c r="U59" s="155">
        <v>4.8478000000000003</v>
      </c>
      <c r="V59" s="355" t="s">
        <v>4178</v>
      </c>
      <c r="W59" s="155">
        <v>0.9617</v>
      </c>
      <c r="X59" s="356" t="s">
        <v>1281</v>
      </c>
      <c r="Y59" s="213"/>
      <c r="Z59" s="213"/>
    </row>
    <row r="60" spans="1:26" x14ac:dyDescent="0.3">
      <c r="A60" s="100"/>
      <c r="B60" s="100"/>
      <c r="C60" s="100"/>
      <c r="D60" s="100"/>
      <c r="E60" s="100"/>
      <c r="F60" s="100"/>
      <c r="G60" s="100"/>
      <c r="H60" s="100"/>
      <c r="I60" s="100"/>
      <c r="K60" s="100"/>
      <c r="L60" s="100"/>
      <c r="M60" s="100"/>
      <c r="N60" s="100"/>
      <c r="O60" s="100"/>
      <c r="P60" s="100"/>
      <c r="S60" s="213"/>
      <c r="T60" s="213"/>
      <c r="U60" s="213"/>
      <c r="V60" s="213"/>
      <c r="W60" s="213"/>
      <c r="X60" s="213"/>
      <c r="Y60" s="213"/>
      <c r="Z60" s="213"/>
    </row>
    <row r="61" spans="1:26" x14ac:dyDescent="0.3">
      <c r="A61" s="177" t="s">
        <v>3966</v>
      </c>
      <c r="B61" s="177" t="s">
        <v>4044</v>
      </c>
      <c r="C61" s="100"/>
      <c r="D61" s="100"/>
      <c r="E61" s="100"/>
      <c r="F61" s="100"/>
      <c r="G61" s="100"/>
      <c r="H61" s="100"/>
      <c r="I61" s="100"/>
      <c r="K61" s="100"/>
      <c r="L61" s="100"/>
      <c r="M61" s="100"/>
      <c r="N61" s="100"/>
      <c r="O61" s="100"/>
      <c r="P61" s="100"/>
      <c r="S61" s="475" t="s">
        <v>4179</v>
      </c>
      <c r="T61" s="475"/>
      <c r="U61" s="475"/>
      <c r="V61" s="213"/>
      <c r="W61" s="213"/>
      <c r="X61" s="213"/>
      <c r="Y61" s="213"/>
      <c r="Z61" s="213"/>
    </row>
    <row r="62" spans="1:26" ht="25.8" x14ac:dyDescent="0.3">
      <c r="A62" s="100"/>
      <c r="B62" s="100"/>
      <c r="C62" s="100"/>
      <c r="D62" s="100"/>
      <c r="E62" s="100"/>
      <c r="F62" s="100"/>
      <c r="G62" s="100"/>
      <c r="H62" s="100"/>
      <c r="I62" s="100"/>
      <c r="K62" s="100"/>
      <c r="L62" s="100"/>
      <c r="M62" s="100"/>
      <c r="N62" s="100"/>
      <c r="O62" s="100"/>
      <c r="P62" s="100"/>
      <c r="S62" s="101" t="s">
        <v>4180</v>
      </c>
      <c r="T62" s="215" t="s">
        <v>4181</v>
      </c>
      <c r="U62" s="215" t="s">
        <v>4182</v>
      </c>
      <c r="V62" s="213"/>
      <c r="W62" s="213"/>
      <c r="X62" s="213"/>
      <c r="Y62" s="213"/>
      <c r="Z62" s="213"/>
    </row>
    <row r="63" spans="1:26" x14ac:dyDescent="0.3">
      <c r="A63" s="177" t="s">
        <v>3966</v>
      </c>
      <c r="B63" s="177" t="s">
        <v>4011</v>
      </c>
      <c r="C63" s="100"/>
      <c r="D63" s="100"/>
      <c r="E63" s="100"/>
      <c r="F63" s="100"/>
      <c r="G63" s="100"/>
      <c r="H63" s="100"/>
      <c r="I63" s="100"/>
      <c r="K63" s="100"/>
      <c r="L63" s="100"/>
      <c r="M63" s="100"/>
      <c r="N63" s="100"/>
      <c r="O63" s="100"/>
      <c r="P63" s="100"/>
      <c r="S63" s="217" t="s">
        <v>4177</v>
      </c>
      <c r="T63" s="155">
        <v>0</v>
      </c>
      <c r="U63" s="155">
        <v>3</v>
      </c>
      <c r="V63" s="213"/>
      <c r="W63" s="213"/>
      <c r="X63" s="213"/>
      <c r="Y63" s="213"/>
      <c r="Z63" s="213"/>
    </row>
    <row r="64" spans="1:26" x14ac:dyDescent="0.3">
      <c r="A64" s="100"/>
      <c r="B64" s="100"/>
      <c r="C64" s="100"/>
      <c r="D64" s="100"/>
      <c r="E64" s="100"/>
      <c r="F64" s="100"/>
      <c r="G64" s="100"/>
      <c r="H64" s="100"/>
      <c r="I64" s="100"/>
      <c r="K64" s="100"/>
      <c r="L64" s="100"/>
      <c r="M64" s="100"/>
      <c r="N64" s="100"/>
      <c r="O64" s="100"/>
      <c r="P64" s="100"/>
      <c r="S64" s="217" t="s">
        <v>4175</v>
      </c>
      <c r="T64" s="155">
        <v>0.14710000000000001</v>
      </c>
      <c r="U64" s="155">
        <v>3.5821999999999998</v>
      </c>
      <c r="V64" s="213"/>
      <c r="W64" s="213"/>
      <c r="X64" s="213"/>
      <c r="Y64" s="213"/>
      <c r="Z64" s="213"/>
    </row>
    <row r="65" spans="1:26" x14ac:dyDescent="0.3">
      <c r="A65" s="177" t="s">
        <v>3966</v>
      </c>
      <c r="B65" s="177" t="s">
        <v>4045</v>
      </c>
      <c r="C65" s="100"/>
      <c r="D65" s="100"/>
      <c r="E65" s="100"/>
      <c r="F65" s="100"/>
      <c r="G65" s="100"/>
      <c r="H65" s="100"/>
      <c r="I65" s="100"/>
      <c r="K65" s="100"/>
      <c r="L65" s="100"/>
      <c r="M65" s="100"/>
      <c r="N65" s="100"/>
      <c r="O65" s="100"/>
      <c r="P65" s="100"/>
      <c r="S65" s="213"/>
      <c r="T65" s="213"/>
      <c r="U65" s="213"/>
      <c r="V65" s="213"/>
      <c r="W65" s="213"/>
      <c r="X65" s="213"/>
      <c r="Y65" s="213"/>
      <c r="Z65" s="213"/>
    </row>
    <row r="66" spans="1:26" x14ac:dyDescent="0.3">
      <c r="A66" s="100"/>
      <c r="B66" s="100"/>
      <c r="C66" s="100"/>
      <c r="D66" s="100"/>
      <c r="E66" s="100"/>
      <c r="F66" s="100"/>
      <c r="G66" s="100"/>
      <c r="H66" s="100"/>
      <c r="I66" s="100"/>
      <c r="K66" s="100"/>
      <c r="L66" s="100"/>
      <c r="M66" s="100"/>
      <c r="N66" s="100"/>
      <c r="O66" s="100"/>
      <c r="P66" s="100"/>
      <c r="S66" s="213"/>
      <c r="T66" s="213"/>
      <c r="U66" s="213"/>
      <c r="V66" s="213"/>
      <c r="W66" s="213"/>
      <c r="X66" s="213"/>
      <c r="Y66" s="213"/>
      <c r="Z66" s="213"/>
    </row>
    <row r="67" spans="1:26" x14ac:dyDescent="0.3">
      <c r="A67" s="494" t="s">
        <v>3711</v>
      </c>
      <c r="B67" s="494"/>
      <c r="C67" s="494"/>
      <c r="D67" s="494"/>
      <c r="E67" s="494"/>
      <c r="F67" s="494"/>
      <c r="G67" s="100"/>
      <c r="H67" s="100"/>
      <c r="I67" s="100"/>
      <c r="K67" s="100"/>
      <c r="L67" s="100"/>
      <c r="M67" s="100"/>
      <c r="N67" s="100"/>
      <c r="O67" s="100"/>
      <c r="P67" s="100"/>
      <c r="S67" s="213"/>
      <c r="T67" s="213"/>
      <c r="U67" s="213"/>
      <c r="V67" s="213"/>
      <c r="W67" s="213"/>
      <c r="X67" s="213"/>
      <c r="Y67" s="213"/>
      <c r="Z67" s="213"/>
    </row>
    <row r="68" spans="1:26" ht="25.8" x14ac:dyDescent="0.3">
      <c r="A68" s="175" t="s">
        <v>3718</v>
      </c>
      <c r="B68" s="178" t="s">
        <v>3712</v>
      </c>
      <c r="C68" s="179" t="s">
        <v>3719</v>
      </c>
      <c r="D68" s="179" t="s">
        <v>3720</v>
      </c>
      <c r="E68" s="178" t="s">
        <v>3721</v>
      </c>
      <c r="F68" s="178" t="s">
        <v>3722</v>
      </c>
      <c r="G68" s="100"/>
      <c r="H68" s="100"/>
      <c r="I68" s="100"/>
      <c r="K68" s="100"/>
      <c r="L68" s="100"/>
      <c r="M68" s="100"/>
      <c r="N68" s="100"/>
      <c r="O68" s="100"/>
      <c r="P68" s="100"/>
      <c r="S68" s="213"/>
      <c r="T68" s="213"/>
      <c r="U68" s="213"/>
      <c r="V68" s="213"/>
      <c r="W68" s="213"/>
      <c r="X68" s="213"/>
      <c r="Y68" s="213"/>
      <c r="Z68" s="213"/>
    </row>
    <row r="69" spans="1:26" x14ac:dyDescent="0.3">
      <c r="A69" s="175" t="s">
        <v>3723</v>
      </c>
      <c r="B69" s="136">
        <v>4</v>
      </c>
      <c r="C69" s="132">
        <v>2.7740000000000001E-2</v>
      </c>
      <c r="D69" s="132">
        <v>6.94E-3</v>
      </c>
      <c r="E69" s="133">
        <v>87.6</v>
      </c>
      <c r="F69" s="134" t="s">
        <v>1193</v>
      </c>
      <c r="G69" s="100"/>
      <c r="H69" s="100"/>
      <c r="I69" s="100"/>
      <c r="K69" s="100"/>
      <c r="L69" s="100"/>
      <c r="M69" s="100"/>
      <c r="N69" s="100"/>
      <c r="O69" s="100"/>
      <c r="P69" s="100"/>
      <c r="S69" s="213"/>
      <c r="T69" s="213"/>
      <c r="U69" s="213"/>
      <c r="V69" s="213"/>
      <c r="W69" s="213"/>
      <c r="X69" s="213"/>
      <c r="Y69" s="213"/>
      <c r="Z69" s="213"/>
    </row>
    <row r="70" spans="1:26" x14ac:dyDescent="0.3">
      <c r="A70" s="175" t="s">
        <v>3724</v>
      </c>
      <c r="B70" s="136">
        <v>98</v>
      </c>
      <c r="C70" s="132">
        <v>7.7600000000000004E-3</v>
      </c>
      <c r="D70" s="135">
        <v>7.9179999999999997E-5</v>
      </c>
      <c r="E70" s="137" t="s">
        <v>1281</v>
      </c>
      <c r="F70" s="137" t="s">
        <v>1281</v>
      </c>
      <c r="G70" s="100"/>
      <c r="H70" s="100"/>
      <c r="I70" s="100"/>
      <c r="K70" s="100"/>
      <c r="L70" s="100"/>
      <c r="M70" s="100"/>
      <c r="N70" s="100"/>
      <c r="O70" s="100"/>
      <c r="P70" s="100"/>
      <c r="S70" s="213"/>
      <c r="T70" s="213"/>
      <c r="U70" s="213"/>
      <c r="V70" s="213"/>
      <c r="W70" s="213"/>
      <c r="X70" s="213"/>
      <c r="Y70" s="213"/>
      <c r="Z70" s="213"/>
    </row>
    <row r="71" spans="1:26" x14ac:dyDescent="0.3">
      <c r="A71" s="175" t="s">
        <v>3725</v>
      </c>
      <c r="B71" s="136">
        <v>102</v>
      </c>
      <c r="C71" s="132">
        <v>3.5499999999999997E-2</v>
      </c>
      <c r="D71" s="137" t="s">
        <v>1281</v>
      </c>
      <c r="E71" s="137" t="s">
        <v>1281</v>
      </c>
      <c r="F71" s="137" t="s">
        <v>1281</v>
      </c>
      <c r="G71" s="100"/>
      <c r="H71" s="100"/>
      <c r="I71" s="100"/>
      <c r="K71" s="100"/>
      <c r="L71" s="100"/>
      <c r="M71" s="100"/>
      <c r="N71" s="100"/>
      <c r="O71" s="100"/>
      <c r="P71" s="100"/>
      <c r="S71" s="213"/>
      <c r="T71" s="213"/>
      <c r="U71" s="213"/>
      <c r="V71" s="213"/>
      <c r="W71" s="213"/>
      <c r="X71" s="213"/>
      <c r="Y71" s="213"/>
      <c r="Z71" s="213"/>
    </row>
    <row r="72" spans="1:26" x14ac:dyDescent="0.3">
      <c r="A72" s="100"/>
      <c r="B72" s="100"/>
      <c r="C72" s="100"/>
      <c r="D72" s="100"/>
      <c r="E72" s="100"/>
      <c r="F72" s="100"/>
      <c r="G72" s="100"/>
      <c r="H72" s="100"/>
      <c r="I72" s="100"/>
      <c r="K72" s="100"/>
      <c r="L72" s="100"/>
      <c r="M72" s="100"/>
      <c r="N72" s="100"/>
      <c r="O72" s="100"/>
      <c r="P72" s="100"/>
      <c r="S72" s="213"/>
      <c r="T72" s="213"/>
      <c r="U72" s="213"/>
      <c r="V72" s="213"/>
      <c r="W72" s="213"/>
      <c r="X72" s="213"/>
      <c r="Y72" s="213"/>
      <c r="Z72" s="213"/>
    </row>
    <row r="73" spans="1:26" ht="38.4" x14ac:dyDescent="0.3">
      <c r="A73" s="175" t="s">
        <v>976</v>
      </c>
      <c r="B73" s="179" t="s">
        <v>3713</v>
      </c>
      <c r="C73" s="179" t="s">
        <v>3714</v>
      </c>
      <c r="D73" s="178" t="s">
        <v>3717</v>
      </c>
      <c r="E73" s="178" t="s">
        <v>3721</v>
      </c>
      <c r="F73" s="178" t="s">
        <v>3722</v>
      </c>
      <c r="G73" s="100"/>
      <c r="H73" s="100"/>
      <c r="I73" s="100"/>
      <c r="K73" s="100"/>
      <c r="L73" s="100"/>
      <c r="M73" s="100"/>
      <c r="N73" s="100"/>
      <c r="O73" s="100"/>
      <c r="P73" s="100"/>
      <c r="S73" s="213"/>
      <c r="T73" s="213"/>
      <c r="U73" s="213"/>
      <c r="V73" s="213"/>
      <c r="W73" s="213"/>
      <c r="X73" s="213"/>
      <c r="Y73" s="213"/>
      <c r="Z73" s="213"/>
    </row>
    <row r="74" spans="1:26" x14ac:dyDescent="0.3">
      <c r="A74" s="175" t="s">
        <v>596</v>
      </c>
      <c r="B74" s="132">
        <v>-1.0300000000000001E-3</v>
      </c>
      <c r="C74" s="132">
        <v>1.0500000000000001E-2</v>
      </c>
      <c r="D74" s="146">
        <v>7.5882980000000004E-7</v>
      </c>
      <c r="E74" s="133">
        <v>0.01</v>
      </c>
      <c r="F74" s="134">
        <v>0.92220000000000002</v>
      </c>
      <c r="G74" s="100"/>
      <c r="H74" s="100"/>
      <c r="I74" s="100"/>
      <c r="K74" s="100"/>
      <c r="L74" s="100"/>
      <c r="M74" s="100"/>
      <c r="N74" s="100"/>
      <c r="O74" s="100"/>
      <c r="P74" s="100"/>
      <c r="S74" s="213"/>
      <c r="T74" s="213"/>
      <c r="U74" s="213"/>
      <c r="V74" s="213"/>
      <c r="W74" s="213"/>
      <c r="X74" s="213"/>
      <c r="Y74" s="213"/>
      <c r="Z74" s="213"/>
    </row>
    <row r="75" spans="1:26" x14ac:dyDescent="0.3">
      <c r="A75" s="175" t="s">
        <v>168</v>
      </c>
      <c r="B75" s="132">
        <v>-0.10174999999999999</v>
      </c>
      <c r="C75" s="132">
        <v>2.776E-2</v>
      </c>
      <c r="D75" s="132">
        <v>1.06E-3</v>
      </c>
      <c r="E75" s="133">
        <v>13.44</v>
      </c>
      <c r="F75" s="134">
        <v>4.0000000000000002E-4</v>
      </c>
      <c r="G75" s="100"/>
      <c r="H75" s="100"/>
      <c r="I75" s="100"/>
      <c r="K75" s="100"/>
      <c r="L75" s="100"/>
      <c r="M75" s="100"/>
      <c r="N75" s="100"/>
      <c r="O75" s="100"/>
      <c r="P75" s="100"/>
      <c r="S75" s="213"/>
      <c r="T75" s="213"/>
      <c r="U75" s="213"/>
      <c r="V75" s="213"/>
      <c r="W75" s="213"/>
      <c r="X75" s="213"/>
      <c r="Y75" s="213"/>
      <c r="Z75" s="213"/>
    </row>
    <row r="76" spans="1:26" x14ac:dyDescent="0.3">
      <c r="A76" s="175" t="s">
        <v>587</v>
      </c>
      <c r="B76" s="132">
        <v>-8.9569999999999997E-2</v>
      </c>
      <c r="C76" s="132">
        <v>1.9859999999999999E-2</v>
      </c>
      <c r="D76" s="132">
        <v>1.6100000000000001E-3</v>
      </c>
      <c r="E76" s="133">
        <v>20.34</v>
      </c>
      <c r="F76" s="134" t="s">
        <v>1193</v>
      </c>
      <c r="G76" s="100"/>
      <c r="H76" s="100"/>
      <c r="I76" s="100"/>
      <c r="K76" s="100"/>
      <c r="L76" s="100"/>
      <c r="M76" s="100"/>
      <c r="N76" s="100"/>
      <c r="O76" s="100"/>
      <c r="P76" s="100"/>
      <c r="S76" s="213"/>
      <c r="T76" s="213"/>
      <c r="U76" s="213"/>
      <c r="V76" s="213"/>
      <c r="W76" s="213"/>
      <c r="X76" s="213"/>
      <c r="Y76" s="213"/>
      <c r="Z76" s="213"/>
    </row>
    <row r="77" spans="1:26" x14ac:dyDescent="0.3">
      <c r="A77" s="175" t="s">
        <v>246</v>
      </c>
      <c r="B77" s="132">
        <v>0.22635</v>
      </c>
      <c r="C77" s="132">
        <v>2.2120000000000001E-2</v>
      </c>
      <c r="D77" s="132">
        <v>8.2900000000000005E-3</v>
      </c>
      <c r="E77" s="133">
        <v>104.69</v>
      </c>
      <c r="F77" s="134" t="s">
        <v>1193</v>
      </c>
      <c r="G77" s="100"/>
      <c r="H77" s="100"/>
      <c r="I77" s="100"/>
      <c r="K77" s="100"/>
      <c r="L77" s="100"/>
      <c r="M77" s="100"/>
      <c r="N77" s="100"/>
      <c r="O77" s="100"/>
      <c r="P77" s="100"/>
      <c r="S77" s="213"/>
      <c r="T77" s="213"/>
      <c r="U77" s="213"/>
      <c r="V77" s="213"/>
      <c r="W77" s="213"/>
      <c r="X77" s="213"/>
      <c r="Y77" s="213"/>
      <c r="Z77" s="213"/>
    </row>
    <row r="78" spans="1:26" x14ac:dyDescent="0.3">
      <c r="A78" s="175" t="s">
        <v>586</v>
      </c>
      <c r="B78" s="132">
        <v>-1.6539999999999999E-2</v>
      </c>
      <c r="C78" s="132">
        <v>6.1199999999999996E-3</v>
      </c>
      <c r="D78" s="135">
        <v>5.7760999999999999E-4</v>
      </c>
      <c r="E78" s="133">
        <v>7.3</v>
      </c>
      <c r="F78" s="134">
        <v>8.0999999999999996E-3</v>
      </c>
      <c r="G78" s="100"/>
      <c r="H78" s="100"/>
      <c r="I78" s="100"/>
      <c r="K78" s="100"/>
      <c r="L78" s="100"/>
      <c r="M78" s="100"/>
      <c r="N78" s="100"/>
      <c r="O78" s="100"/>
      <c r="P78" s="100"/>
      <c r="S78" s="213"/>
      <c r="T78" s="213"/>
      <c r="U78" s="213"/>
      <c r="V78" s="213"/>
      <c r="W78" s="213"/>
      <c r="X78" s="213"/>
      <c r="Y78" s="213"/>
      <c r="Z78" s="213"/>
    </row>
    <row r="79" spans="1:26" x14ac:dyDescent="0.3">
      <c r="A79" s="100"/>
      <c r="B79" s="100"/>
      <c r="C79" s="100"/>
      <c r="D79" s="100"/>
      <c r="E79" s="100"/>
      <c r="F79" s="100"/>
      <c r="G79" s="100"/>
      <c r="H79" s="100"/>
      <c r="I79" s="100"/>
      <c r="K79" s="100"/>
      <c r="L79" s="100"/>
      <c r="M79" s="100"/>
      <c r="N79" s="100"/>
      <c r="O79" s="100"/>
      <c r="P79" s="100"/>
      <c r="S79" s="213"/>
      <c r="T79" s="213"/>
      <c r="U79" s="213"/>
      <c r="V79" s="213"/>
      <c r="W79" s="213"/>
      <c r="X79" s="213"/>
      <c r="Y79" s="213"/>
      <c r="Z79" s="213"/>
    </row>
    <row r="80" spans="1:26" x14ac:dyDescent="0.3">
      <c r="A80" s="177" t="s">
        <v>3966</v>
      </c>
      <c r="B80" s="177" t="s">
        <v>4046</v>
      </c>
      <c r="C80" s="100"/>
      <c r="D80" s="100"/>
      <c r="E80" s="100"/>
      <c r="F80" s="100"/>
      <c r="G80" s="100"/>
      <c r="H80" s="100"/>
      <c r="I80" s="100"/>
      <c r="K80" s="100"/>
      <c r="L80" s="100"/>
      <c r="M80" s="100"/>
      <c r="N80" s="100"/>
      <c r="O80" s="100"/>
      <c r="P80" s="100"/>
      <c r="S80" s="213"/>
      <c r="T80" s="213"/>
      <c r="U80" s="213"/>
      <c r="V80" s="213"/>
      <c r="W80" s="213"/>
      <c r="X80" s="213"/>
      <c r="Y80" s="213"/>
      <c r="Z80" s="213"/>
    </row>
    <row r="81" spans="1:26" x14ac:dyDescent="0.3">
      <c r="A81" s="100"/>
      <c r="B81" s="100"/>
      <c r="C81" s="100"/>
      <c r="D81" s="100"/>
      <c r="E81" s="100"/>
      <c r="F81" s="100"/>
      <c r="G81" s="100"/>
      <c r="H81" s="100"/>
      <c r="I81" s="100"/>
      <c r="K81" s="100"/>
      <c r="L81" s="100"/>
      <c r="M81" s="100"/>
      <c r="N81" s="100"/>
      <c r="O81" s="100"/>
      <c r="P81" s="100"/>
      <c r="S81" s="213"/>
      <c r="T81" s="213"/>
      <c r="U81" s="213"/>
      <c r="V81" s="213"/>
      <c r="W81" s="213"/>
      <c r="X81" s="213"/>
      <c r="Y81" s="213"/>
      <c r="Z81" s="213"/>
    </row>
    <row r="82" spans="1:26" x14ac:dyDescent="0.3">
      <c r="A82" s="177" t="s">
        <v>3966</v>
      </c>
      <c r="B82" s="177" t="s">
        <v>4014</v>
      </c>
      <c r="C82" s="100"/>
      <c r="D82" s="100"/>
      <c r="E82" s="100"/>
      <c r="F82" s="100"/>
      <c r="G82" s="100"/>
      <c r="H82" s="100"/>
      <c r="I82" s="100"/>
      <c r="K82" s="100"/>
      <c r="L82" s="100"/>
      <c r="M82" s="100"/>
      <c r="N82" s="100"/>
      <c r="O82" s="100"/>
      <c r="P82" s="100"/>
      <c r="S82" s="213"/>
      <c r="T82" s="213"/>
      <c r="U82" s="213"/>
      <c r="V82" s="213"/>
      <c r="W82" s="213"/>
      <c r="X82" s="213"/>
      <c r="Y82" s="213"/>
      <c r="Z82" s="213"/>
    </row>
    <row r="83" spans="1:26" x14ac:dyDescent="0.3">
      <c r="A83" s="100"/>
      <c r="B83" s="100"/>
      <c r="C83" s="100"/>
      <c r="D83" s="100"/>
      <c r="E83" s="100"/>
      <c r="F83" s="100"/>
      <c r="G83" s="100"/>
      <c r="H83" s="100"/>
      <c r="I83" s="100"/>
      <c r="K83" s="100"/>
      <c r="L83" s="100"/>
      <c r="M83" s="100"/>
      <c r="N83" s="100"/>
      <c r="O83" s="100"/>
      <c r="P83" s="100"/>
      <c r="S83" s="213"/>
      <c r="T83" s="213"/>
      <c r="U83" s="213"/>
      <c r="V83" s="213"/>
      <c r="W83" s="213"/>
      <c r="X83" s="213"/>
      <c r="Y83" s="213"/>
      <c r="Z83" s="213"/>
    </row>
    <row r="84" spans="1:26" x14ac:dyDescent="0.3">
      <c r="A84" s="177" t="s">
        <v>3966</v>
      </c>
      <c r="B84" s="177" t="s">
        <v>4047</v>
      </c>
      <c r="C84" s="100"/>
      <c r="D84" s="100"/>
      <c r="E84" s="100"/>
      <c r="F84" s="100"/>
      <c r="G84" s="100"/>
      <c r="H84" s="100"/>
      <c r="I84" s="100"/>
      <c r="K84" s="100"/>
      <c r="L84" s="100"/>
      <c r="M84" s="100"/>
      <c r="N84" s="100"/>
      <c r="O84" s="100"/>
      <c r="P84" s="100"/>
      <c r="S84" s="213"/>
      <c r="T84" s="213"/>
      <c r="U84" s="213"/>
      <c r="V84" s="213"/>
      <c r="W84" s="213"/>
      <c r="X84" s="213"/>
      <c r="Y84" s="213"/>
      <c r="Z84" s="213"/>
    </row>
    <row r="85" spans="1:26" x14ac:dyDescent="0.3">
      <c r="A85" s="100"/>
      <c r="B85" s="100"/>
      <c r="C85" s="100"/>
      <c r="D85" s="100"/>
      <c r="E85" s="100"/>
      <c r="F85" s="100"/>
      <c r="G85" s="100"/>
      <c r="H85" s="100"/>
      <c r="I85" s="100"/>
      <c r="K85" s="100"/>
      <c r="L85" s="100"/>
      <c r="M85" s="100"/>
      <c r="N85" s="100"/>
      <c r="O85" s="100"/>
      <c r="P85" s="100"/>
      <c r="S85" s="213"/>
      <c r="T85" s="213"/>
      <c r="U85" s="213"/>
      <c r="V85" s="213"/>
      <c r="W85" s="213"/>
      <c r="X85" s="213"/>
      <c r="Y85" s="213"/>
      <c r="Z85" s="213"/>
    </row>
    <row r="86" spans="1:26" x14ac:dyDescent="0.3">
      <c r="A86" s="494" t="s">
        <v>3711</v>
      </c>
      <c r="B86" s="494"/>
      <c r="C86" s="494"/>
      <c r="D86" s="494"/>
      <c r="E86" s="494"/>
      <c r="F86" s="494"/>
      <c r="G86" s="100"/>
      <c r="H86" s="100"/>
      <c r="I86" s="100"/>
      <c r="K86" s="100"/>
      <c r="L86" s="100"/>
      <c r="M86" s="100"/>
      <c r="N86" s="100"/>
      <c r="O86" s="100"/>
      <c r="P86" s="100"/>
      <c r="S86" s="213"/>
      <c r="T86" s="213"/>
      <c r="U86" s="213"/>
      <c r="V86" s="213"/>
      <c r="W86" s="213"/>
      <c r="X86" s="213"/>
      <c r="Y86" s="213"/>
      <c r="Z86" s="213"/>
    </row>
    <row r="87" spans="1:26" ht="25.8" x14ac:dyDescent="0.3">
      <c r="A87" s="175" t="s">
        <v>3718</v>
      </c>
      <c r="B87" s="178" t="s">
        <v>3712</v>
      </c>
      <c r="C87" s="179" t="s">
        <v>3719</v>
      </c>
      <c r="D87" s="179" t="s">
        <v>3720</v>
      </c>
      <c r="E87" s="178" t="s">
        <v>3721</v>
      </c>
      <c r="F87" s="178" t="s">
        <v>3722</v>
      </c>
      <c r="G87" s="100"/>
      <c r="H87" s="100"/>
      <c r="I87" s="100"/>
      <c r="K87" s="100"/>
      <c r="L87" s="100"/>
      <c r="M87" s="100"/>
      <c r="N87" s="100"/>
      <c r="O87" s="100"/>
      <c r="P87" s="100"/>
      <c r="S87" s="213"/>
      <c r="T87" s="213"/>
      <c r="U87" s="213"/>
      <c r="V87" s="213"/>
      <c r="W87" s="213"/>
      <c r="X87" s="213"/>
      <c r="Y87" s="213"/>
      <c r="Z87" s="213"/>
    </row>
    <row r="88" spans="1:26" x14ac:dyDescent="0.3">
      <c r="A88" s="175" t="s">
        <v>3723</v>
      </c>
      <c r="B88" s="136">
        <v>5</v>
      </c>
      <c r="C88" s="132">
        <v>2.8670000000000001E-2</v>
      </c>
      <c r="D88" s="132">
        <v>5.7299999999999999E-3</v>
      </c>
      <c r="E88" s="133">
        <v>81.41</v>
      </c>
      <c r="F88" s="134" t="s">
        <v>1193</v>
      </c>
      <c r="G88" s="100"/>
      <c r="H88" s="100"/>
      <c r="I88" s="100"/>
      <c r="K88" s="100"/>
      <c r="L88" s="100"/>
      <c r="M88" s="100"/>
      <c r="N88" s="100"/>
      <c r="O88" s="100"/>
      <c r="P88" s="100"/>
      <c r="S88" s="213"/>
      <c r="T88" s="213"/>
      <c r="U88" s="213"/>
      <c r="V88" s="213"/>
      <c r="W88" s="213"/>
      <c r="X88" s="213"/>
      <c r="Y88" s="213"/>
      <c r="Z88" s="213"/>
    </row>
    <row r="89" spans="1:26" x14ac:dyDescent="0.3">
      <c r="A89" s="175" t="s">
        <v>3724</v>
      </c>
      <c r="B89" s="136">
        <v>97</v>
      </c>
      <c r="C89" s="132">
        <v>6.8300000000000001E-3</v>
      </c>
      <c r="D89" s="135">
        <v>7.0430000000000002E-5</v>
      </c>
      <c r="E89" s="137" t="s">
        <v>1281</v>
      </c>
      <c r="F89" s="137" t="s">
        <v>1281</v>
      </c>
      <c r="G89" s="100"/>
      <c r="H89" s="100"/>
      <c r="I89" s="100"/>
      <c r="K89" s="100"/>
      <c r="L89" s="100"/>
      <c r="M89" s="100"/>
      <c r="N89" s="100"/>
      <c r="O89" s="100"/>
      <c r="P89" s="100"/>
      <c r="S89" s="213"/>
      <c r="T89" s="213"/>
      <c r="U89" s="213"/>
      <c r="V89" s="213"/>
      <c r="W89" s="213"/>
      <c r="X89" s="213"/>
      <c r="Y89" s="213"/>
      <c r="Z89" s="213"/>
    </row>
    <row r="90" spans="1:26" x14ac:dyDescent="0.3">
      <c r="A90" s="175" t="s">
        <v>3725</v>
      </c>
      <c r="B90" s="136">
        <v>102</v>
      </c>
      <c r="C90" s="132">
        <v>3.5499999999999997E-2</v>
      </c>
      <c r="D90" s="137" t="s">
        <v>1281</v>
      </c>
      <c r="E90" s="137" t="s">
        <v>1281</v>
      </c>
      <c r="F90" s="137" t="s">
        <v>1281</v>
      </c>
      <c r="G90" s="100"/>
      <c r="H90" s="100"/>
      <c r="I90" s="100"/>
      <c r="K90" s="100"/>
      <c r="L90" s="100"/>
      <c r="M90" s="100"/>
      <c r="N90" s="100"/>
      <c r="O90" s="100"/>
      <c r="P90" s="100"/>
      <c r="S90" s="213"/>
      <c r="T90" s="213"/>
      <c r="U90" s="213"/>
      <c r="V90" s="213"/>
      <c r="W90" s="213"/>
      <c r="X90" s="213"/>
      <c r="Y90" s="213"/>
      <c r="Z90" s="213"/>
    </row>
    <row r="91" spans="1:26" x14ac:dyDescent="0.3">
      <c r="A91" s="100"/>
      <c r="B91" s="100"/>
      <c r="C91" s="100"/>
      <c r="D91" s="100"/>
      <c r="E91" s="100"/>
      <c r="F91" s="100"/>
      <c r="G91" s="100"/>
      <c r="H91" s="100"/>
      <c r="I91" s="100"/>
      <c r="K91" s="100"/>
      <c r="L91" s="100"/>
      <c r="M91" s="100"/>
      <c r="N91" s="100"/>
      <c r="O91" s="100"/>
      <c r="P91" s="100"/>
      <c r="S91" s="213"/>
      <c r="T91" s="213"/>
      <c r="U91" s="213"/>
      <c r="V91" s="213"/>
      <c r="W91" s="213"/>
      <c r="X91" s="213"/>
      <c r="Y91" s="213"/>
      <c r="Z91" s="213"/>
    </row>
    <row r="92" spans="1:26" ht="38.4" x14ac:dyDescent="0.3">
      <c r="A92" s="175" t="s">
        <v>976</v>
      </c>
      <c r="B92" s="179" t="s">
        <v>3713</v>
      </c>
      <c r="C92" s="179" t="s">
        <v>3714</v>
      </c>
      <c r="D92" s="178" t="s">
        <v>3717</v>
      </c>
      <c r="E92" s="178" t="s">
        <v>3721</v>
      </c>
      <c r="F92" s="178" t="s">
        <v>3722</v>
      </c>
      <c r="G92" s="100"/>
      <c r="H92" s="100"/>
      <c r="I92" s="100"/>
      <c r="K92" s="100"/>
      <c r="L92" s="100"/>
      <c r="M92" s="100"/>
      <c r="N92" s="100"/>
      <c r="O92" s="100"/>
      <c r="P92" s="100"/>
      <c r="S92" s="213"/>
      <c r="T92" s="213"/>
      <c r="U92" s="213"/>
      <c r="V92" s="213"/>
      <c r="W92" s="213"/>
      <c r="X92" s="213"/>
      <c r="Y92" s="213"/>
      <c r="Z92" s="213"/>
    </row>
    <row r="93" spans="1:26" x14ac:dyDescent="0.3">
      <c r="A93" s="175" t="s">
        <v>596</v>
      </c>
      <c r="B93" s="132">
        <v>9.4800000000000006E-3</v>
      </c>
      <c r="C93" s="132">
        <v>1.0319999999999999E-2</v>
      </c>
      <c r="D93" s="135">
        <v>5.9429999999999999E-5</v>
      </c>
      <c r="E93" s="133">
        <v>0.84</v>
      </c>
      <c r="F93" s="134">
        <v>0.36059999999999998</v>
      </c>
      <c r="G93" s="100"/>
      <c r="H93" s="100"/>
      <c r="I93" s="100"/>
      <c r="K93" s="100"/>
      <c r="L93" s="100"/>
      <c r="M93" s="100"/>
      <c r="N93" s="100"/>
      <c r="O93" s="100"/>
      <c r="P93" s="100"/>
      <c r="S93" s="213"/>
      <c r="T93" s="213"/>
      <c r="U93" s="213"/>
      <c r="V93" s="213"/>
      <c r="W93" s="213"/>
      <c r="X93" s="213"/>
      <c r="Y93" s="213"/>
      <c r="Z93" s="213"/>
    </row>
    <row r="94" spans="1:26" x14ac:dyDescent="0.3">
      <c r="A94" s="175" t="s">
        <v>168</v>
      </c>
      <c r="B94" s="132">
        <v>-0.12581000000000001</v>
      </c>
      <c r="C94" s="132">
        <v>2.7009999999999999E-2</v>
      </c>
      <c r="D94" s="132">
        <v>1.5299999999999999E-3</v>
      </c>
      <c r="E94" s="133">
        <v>21.7</v>
      </c>
      <c r="F94" s="134" t="s">
        <v>1193</v>
      </c>
      <c r="G94" s="100"/>
      <c r="H94" s="100"/>
      <c r="I94" s="100"/>
      <c r="K94" s="100"/>
      <c r="L94" s="100"/>
      <c r="M94" s="100"/>
      <c r="N94" s="100"/>
      <c r="O94" s="100"/>
      <c r="P94" s="100"/>
      <c r="S94" s="213"/>
      <c r="T94" s="213"/>
      <c r="U94" s="213"/>
      <c r="V94" s="213"/>
      <c r="W94" s="213"/>
      <c r="X94" s="213"/>
      <c r="Y94" s="213"/>
      <c r="Z94" s="213"/>
    </row>
    <row r="95" spans="1:26" x14ac:dyDescent="0.3">
      <c r="A95" s="175" t="s">
        <v>587</v>
      </c>
      <c r="B95" s="132">
        <v>-8.8020000000000001E-2</v>
      </c>
      <c r="C95" s="132">
        <v>1.873E-2</v>
      </c>
      <c r="D95" s="132">
        <v>1.5499999999999999E-3</v>
      </c>
      <c r="E95" s="133">
        <v>22.08</v>
      </c>
      <c r="F95" s="134" t="s">
        <v>1193</v>
      </c>
      <c r="G95" s="100"/>
      <c r="H95" s="100"/>
      <c r="I95" s="100"/>
      <c r="K95" s="100"/>
      <c r="L95" s="100"/>
      <c r="M95" s="100"/>
      <c r="N95" s="100"/>
      <c r="O95" s="100"/>
      <c r="P95" s="100"/>
      <c r="S95" s="213"/>
      <c r="T95" s="213"/>
      <c r="U95" s="213"/>
      <c r="V95" s="213"/>
      <c r="W95" s="213"/>
      <c r="X95" s="213"/>
      <c r="Y95" s="213"/>
      <c r="Z95" s="213"/>
    </row>
    <row r="96" spans="1:26" x14ac:dyDescent="0.3">
      <c r="A96" s="175" t="s">
        <v>189</v>
      </c>
      <c r="B96" s="132">
        <v>9.2450000000000004E-2</v>
      </c>
      <c r="C96" s="132">
        <v>2.5479999999999999E-2</v>
      </c>
      <c r="D96" s="135">
        <v>9.2754000000000003E-4</v>
      </c>
      <c r="E96" s="133">
        <v>13.17</v>
      </c>
      <c r="F96" s="134">
        <v>5.0000000000000001E-4</v>
      </c>
      <c r="G96" s="100"/>
      <c r="H96" s="100"/>
      <c r="I96" s="100"/>
      <c r="K96" s="100"/>
      <c r="L96" s="100"/>
      <c r="M96" s="100"/>
      <c r="N96" s="100"/>
      <c r="O96" s="100"/>
      <c r="P96" s="100"/>
      <c r="S96" s="213"/>
      <c r="T96" s="213"/>
      <c r="U96" s="213"/>
      <c r="V96" s="213"/>
      <c r="W96" s="213"/>
      <c r="X96" s="213"/>
      <c r="Y96" s="213"/>
      <c r="Z96" s="213"/>
    </row>
    <row r="97" spans="1:26" x14ac:dyDescent="0.3">
      <c r="A97" s="175" t="s">
        <v>246</v>
      </c>
      <c r="B97" s="132">
        <v>0.21038000000000001</v>
      </c>
      <c r="C97" s="132">
        <v>2.1319999999999999E-2</v>
      </c>
      <c r="D97" s="132">
        <v>6.8599999999999998E-3</v>
      </c>
      <c r="E97" s="133">
        <v>97.35</v>
      </c>
      <c r="F97" s="134" t="s">
        <v>1193</v>
      </c>
      <c r="G97" s="100"/>
      <c r="H97" s="100"/>
      <c r="I97" s="100"/>
      <c r="K97" s="100"/>
      <c r="L97" s="100"/>
      <c r="M97" s="100"/>
      <c r="N97" s="100"/>
      <c r="O97" s="100"/>
      <c r="P97" s="100"/>
      <c r="S97" s="213"/>
      <c r="T97" s="213"/>
      <c r="U97" s="213"/>
      <c r="V97" s="213"/>
      <c r="W97" s="213"/>
      <c r="X97" s="213"/>
      <c r="Y97" s="213"/>
      <c r="Z97" s="213"/>
    </row>
    <row r="98" spans="1:26" x14ac:dyDescent="0.3">
      <c r="A98" s="175" t="s">
        <v>586</v>
      </c>
      <c r="B98" s="132">
        <v>-2.5860000000000001E-2</v>
      </c>
      <c r="C98" s="132">
        <v>6.3200000000000001E-3</v>
      </c>
      <c r="D98" s="132">
        <v>1.1800000000000001E-3</v>
      </c>
      <c r="E98" s="133">
        <v>16.739999999999998</v>
      </c>
      <c r="F98" s="134" t="s">
        <v>1193</v>
      </c>
      <c r="G98" s="100"/>
      <c r="H98" s="100"/>
      <c r="I98" s="100"/>
      <c r="K98" s="100"/>
      <c r="L98" s="100"/>
      <c r="M98" s="100"/>
      <c r="N98" s="100"/>
      <c r="O98" s="100"/>
      <c r="P98" s="100"/>
      <c r="S98" s="213"/>
      <c r="T98" s="213"/>
      <c r="U98" s="213"/>
      <c r="V98" s="213"/>
      <c r="W98" s="213"/>
      <c r="X98" s="213"/>
      <c r="Y98" s="213"/>
      <c r="Z98" s="213"/>
    </row>
    <row r="99" spans="1:26" x14ac:dyDescent="0.3">
      <c r="A99" s="100"/>
      <c r="B99" s="100"/>
      <c r="C99" s="100"/>
      <c r="D99" s="100"/>
      <c r="E99" s="100"/>
      <c r="F99" s="100"/>
      <c r="G99" s="100"/>
      <c r="H99" s="100"/>
      <c r="I99" s="100"/>
      <c r="K99" s="100"/>
      <c r="L99" s="100"/>
      <c r="M99" s="100"/>
      <c r="N99" s="100"/>
      <c r="O99" s="100"/>
      <c r="P99" s="100"/>
      <c r="S99" s="213"/>
      <c r="T99" s="213"/>
      <c r="U99" s="213"/>
      <c r="V99" s="213"/>
      <c r="W99" s="213"/>
      <c r="X99" s="213"/>
      <c r="Y99" s="213"/>
      <c r="Z99" s="213"/>
    </row>
    <row r="100" spans="1:26" x14ac:dyDescent="0.3">
      <c r="A100" s="177" t="s">
        <v>3966</v>
      </c>
      <c r="B100" s="177" t="s">
        <v>4048</v>
      </c>
      <c r="C100" s="100"/>
      <c r="D100" s="100"/>
      <c r="E100" s="100"/>
      <c r="F100" s="100"/>
      <c r="G100" s="100"/>
      <c r="H100" s="100"/>
      <c r="I100" s="100"/>
      <c r="K100" s="100"/>
      <c r="L100" s="100"/>
      <c r="M100" s="100"/>
      <c r="N100" s="100"/>
      <c r="O100" s="100"/>
      <c r="P100" s="100"/>
      <c r="S100" s="213"/>
      <c r="T100" s="213"/>
      <c r="U100" s="213"/>
      <c r="V100" s="213"/>
      <c r="W100" s="213"/>
      <c r="X100" s="213"/>
      <c r="Y100" s="213"/>
      <c r="Z100" s="213"/>
    </row>
    <row r="101" spans="1:26" x14ac:dyDescent="0.3">
      <c r="A101" s="100"/>
      <c r="B101" s="100"/>
      <c r="C101" s="100"/>
      <c r="D101" s="100"/>
      <c r="E101" s="100"/>
      <c r="F101" s="100"/>
      <c r="G101" s="100"/>
      <c r="H101" s="100"/>
      <c r="I101" s="100"/>
      <c r="K101" s="100"/>
      <c r="L101" s="100"/>
      <c r="M101" s="100"/>
      <c r="N101" s="100"/>
      <c r="O101" s="100"/>
      <c r="P101" s="100"/>
      <c r="S101" s="213"/>
      <c r="T101" s="213"/>
      <c r="U101" s="213"/>
      <c r="V101" s="213"/>
      <c r="W101" s="213"/>
      <c r="X101" s="213"/>
      <c r="Y101" s="213"/>
      <c r="Z101" s="213"/>
    </row>
    <row r="102" spans="1:26" x14ac:dyDescent="0.3">
      <c r="A102" s="177" t="s">
        <v>3966</v>
      </c>
      <c r="B102" s="177" t="s">
        <v>4023</v>
      </c>
      <c r="C102" s="100"/>
      <c r="D102" s="100"/>
      <c r="E102" s="100"/>
      <c r="F102" s="100"/>
      <c r="G102" s="100"/>
      <c r="H102" s="100"/>
      <c r="I102" s="100"/>
      <c r="K102" s="100"/>
      <c r="L102" s="100"/>
      <c r="M102" s="100"/>
      <c r="N102" s="100"/>
      <c r="O102" s="100"/>
      <c r="P102" s="100"/>
      <c r="S102" s="213"/>
      <c r="T102" s="213"/>
      <c r="U102" s="213"/>
      <c r="V102" s="213"/>
      <c r="W102" s="213"/>
      <c r="X102" s="213"/>
      <c r="Y102" s="213"/>
      <c r="Z102" s="213"/>
    </row>
    <row r="103" spans="1:26" x14ac:dyDescent="0.3">
      <c r="A103" s="100"/>
      <c r="B103" s="100"/>
      <c r="C103" s="100"/>
      <c r="D103" s="100"/>
      <c r="E103" s="100"/>
      <c r="F103" s="100"/>
      <c r="G103" s="100"/>
      <c r="H103" s="100"/>
      <c r="I103" s="100"/>
      <c r="K103" s="100"/>
      <c r="L103" s="100"/>
      <c r="M103" s="100"/>
      <c r="N103" s="100"/>
      <c r="O103" s="100"/>
      <c r="P103" s="100"/>
      <c r="S103" s="213"/>
      <c r="T103" s="213"/>
      <c r="U103" s="213"/>
      <c r="V103" s="213"/>
      <c r="W103" s="213"/>
      <c r="X103" s="213"/>
      <c r="Y103" s="213"/>
      <c r="Z103" s="213"/>
    </row>
    <row r="104" spans="1:26" x14ac:dyDescent="0.3">
      <c r="A104" s="177" t="s">
        <v>3966</v>
      </c>
      <c r="B104" s="177" t="s">
        <v>4038</v>
      </c>
      <c r="C104" s="100"/>
      <c r="D104" s="100"/>
      <c r="E104" s="100"/>
      <c r="F104" s="100"/>
      <c r="G104" s="100"/>
      <c r="H104" s="100"/>
      <c r="I104" s="100"/>
      <c r="K104" s="100"/>
      <c r="L104" s="100"/>
      <c r="M104" s="100"/>
      <c r="N104" s="100"/>
      <c r="O104" s="100"/>
      <c r="P104" s="100"/>
      <c r="S104" s="213"/>
      <c r="T104" s="213"/>
      <c r="U104" s="213"/>
      <c r="V104" s="213"/>
      <c r="W104" s="213"/>
      <c r="X104" s="213"/>
      <c r="Y104" s="213"/>
      <c r="Z104" s="213"/>
    </row>
    <row r="105" spans="1:26" x14ac:dyDescent="0.3">
      <c r="A105" s="100"/>
      <c r="B105" s="100"/>
      <c r="C105" s="100"/>
      <c r="D105" s="100"/>
      <c r="E105" s="100"/>
      <c r="F105" s="100"/>
      <c r="G105" s="100"/>
      <c r="H105" s="100"/>
      <c r="I105" s="100"/>
      <c r="K105" s="100"/>
      <c r="L105" s="100"/>
      <c r="M105" s="100"/>
      <c r="N105" s="100"/>
      <c r="O105" s="100"/>
      <c r="P105" s="100"/>
      <c r="S105" s="213"/>
      <c r="T105" s="213"/>
      <c r="U105" s="213"/>
      <c r="V105" s="213"/>
      <c r="W105" s="213"/>
      <c r="X105" s="213"/>
      <c r="Y105" s="213"/>
      <c r="Z105" s="213"/>
    </row>
    <row r="106" spans="1:26" x14ac:dyDescent="0.3">
      <c r="A106" s="494" t="s">
        <v>4025</v>
      </c>
      <c r="B106" s="494"/>
      <c r="C106" s="494"/>
      <c r="D106" s="494"/>
      <c r="E106" s="494"/>
      <c r="F106" s="494"/>
      <c r="G106" s="494"/>
      <c r="H106" s="494"/>
      <c r="I106" s="494"/>
      <c r="S106" s="213"/>
      <c r="T106" s="213"/>
      <c r="U106" s="213"/>
      <c r="V106" s="213"/>
      <c r="W106" s="213"/>
      <c r="X106" s="213"/>
      <c r="Y106" s="213"/>
      <c r="Z106" s="213"/>
    </row>
    <row r="107" spans="1:26" ht="38.4" x14ac:dyDescent="0.3">
      <c r="A107" s="178" t="s">
        <v>3960</v>
      </c>
      <c r="B107" s="180" t="s">
        <v>4026</v>
      </c>
      <c r="C107" s="180" t="s">
        <v>4027</v>
      </c>
      <c r="D107" s="179" t="s">
        <v>4028</v>
      </c>
      <c r="E107" s="179" t="s">
        <v>4029</v>
      </c>
      <c r="F107" s="179" t="s">
        <v>4030</v>
      </c>
      <c r="G107" s="178" t="s">
        <v>4031</v>
      </c>
      <c r="H107" s="178" t="s">
        <v>3721</v>
      </c>
      <c r="I107" s="178" t="s">
        <v>3722</v>
      </c>
      <c r="S107" s="213"/>
      <c r="T107" s="213"/>
      <c r="U107" s="213"/>
      <c r="V107" s="213"/>
      <c r="W107" s="213"/>
      <c r="X107" s="213"/>
      <c r="Y107" s="213"/>
      <c r="Z107" s="213"/>
    </row>
    <row r="108" spans="1:26" x14ac:dyDescent="0.3">
      <c r="A108" s="181">
        <v>1</v>
      </c>
      <c r="B108" s="166" t="s">
        <v>246</v>
      </c>
      <c r="C108" s="166" t="s">
        <v>1281</v>
      </c>
      <c r="D108" s="165">
        <v>1</v>
      </c>
      <c r="E108" s="134">
        <v>0.70530000000000004</v>
      </c>
      <c r="F108" s="134">
        <v>0.70530000000000004</v>
      </c>
      <c r="G108" s="157">
        <v>49.5229</v>
      </c>
      <c r="H108" s="133">
        <v>241.78</v>
      </c>
      <c r="I108" s="134" t="s">
        <v>1193</v>
      </c>
      <c r="S108" s="213"/>
      <c r="T108" s="213"/>
      <c r="U108" s="213"/>
      <c r="V108" s="213"/>
      <c r="W108" s="213"/>
      <c r="X108" s="213"/>
      <c r="Y108" s="213"/>
      <c r="Z108" s="213"/>
    </row>
    <row r="109" spans="1:26" x14ac:dyDescent="0.3">
      <c r="A109" s="181">
        <v>2</v>
      </c>
      <c r="B109" s="166" t="s">
        <v>587</v>
      </c>
      <c r="C109" s="166" t="s">
        <v>1281</v>
      </c>
      <c r="D109" s="165">
        <v>2</v>
      </c>
      <c r="E109" s="134">
        <v>3.9800000000000002E-2</v>
      </c>
      <c r="F109" s="134">
        <v>0.74509999999999998</v>
      </c>
      <c r="G109" s="157">
        <v>31.483499999999999</v>
      </c>
      <c r="H109" s="133">
        <v>15.6</v>
      </c>
      <c r="I109" s="134">
        <v>1E-4</v>
      </c>
      <c r="S109" s="213"/>
      <c r="T109" s="213"/>
      <c r="U109" s="213"/>
      <c r="V109" s="213"/>
      <c r="W109" s="213"/>
      <c r="X109" s="213"/>
      <c r="Y109" s="213"/>
      <c r="Z109" s="213"/>
    </row>
    <row r="110" spans="1:26" x14ac:dyDescent="0.3">
      <c r="A110" s="181">
        <v>3</v>
      </c>
      <c r="B110" s="166" t="s">
        <v>168</v>
      </c>
      <c r="C110" s="166" t="s">
        <v>1281</v>
      </c>
      <c r="D110" s="165">
        <v>3</v>
      </c>
      <c r="E110" s="134">
        <v>2.01E-2</v>
      </c>
      <c r="F110" s="134">
        <v>0.76519999999999999</v>
      </c>
      <c r="G110" s="157">
        <v>23.3703</v>
      </c>
      <c r="H110" s="133">
        <v>8.4600000000000009</v>
      </c>
      <c r="I110" s="134">
        <v>4.4999999999999997E-3</v>
      </c>
      <c r="S110" s="213"/>
      <c r="T110" s="213"/>
      <c r="U110" s="213"/>
      <c r="V110" s="213"/>
      <c r="W110" s="213"/>
      <c r="X110" s="213"/>
      <c r="Y110" s="213"/>
      <c r="Z110" s="213"/>
    </row>
    <row r="111" spans="1:26" x14ac:dyDescent="0.3">
      <c r="A111" s="181">
        <v>4</v>
      </c>
      <c r="B111" s="166" t="s">
        <v>586</v>
      </c>
      <c r="C111" s="166" t="s">
        <v>1281</v>
      </c>
      <c r="D111" s="165">
        <v>4</v>
      </c>
      <c r="E111" s="134">
        <v>1.6299999999999999E-2</v>
      </c>
      <c r="F111" s="134">
        <v>0.78139999999999998</v>
      </c>
      <c r="G111" s="157">
        <v>17.1693</v>
      </c>
      <c r="H111" s="133">
        <v>7.3</v>
      </c>
      <c r="I111" s="134">
        <v>8.0999999999999996E-3</v>
      </c>
      <c r="S111" s="213"/>
      <c r="T111" s="213"/>
      <c r="U111" s="213"/>
      <c r="V111" s="213"/>
      <c r="W111" s="213"/>
      <c r="X111" s="213"/>
      <c r="Y111" s="213"/>
      <c r="Z111" s="213"/>
    </row>
    <row r="112" spans="1:26" x14ac:dyDescent="0.3">
      <c r="A112" s="181">
        <v>5</v>
      </c>
      <c r="B112" s="166" t="s">
        <v>189</v>
      </c>
      <c r="C112" s="166" t="s">
        <v>1281</v>
      </c>
      <c r="D112" s="165">
        <v>5</v>
      </c>
      <c r="E112" s="134">
        <v>2.6100000000000002E-2</v>
      </c>
      <c r="F112" s="134">
        <v>0.80759999999999998</v>
      </c>
      <c r="G112" s="157">
        <v>6</v>
      </c>
      <c r="H112" s="133">
        <v>13.17</v>
      </c>
      <c r="I112" s="134">
        <v>5.0000000000000001E-4</v>
      </c>
      <c r="S112" s="213"/>
      <c r="T112" s="213"/>
      <c r="U112" s="213"/>
      <c r="V112" s="213"/>
      <c r="W112" s="213"/>
      <c r="X112" s="213"/>
      <c r="Y112" s="213"/>
      <c r="Z112" s="213"/>
    </row>
    <row r="113" spans="1:26" x14ac:dyDescent="0.3">
      <c r="A113" s="100"/>
      <c r="B113" s="100"/>
      <c r="C113" s="100"/>
      <c r="D113" s="100"/>
      <c r="E113" s="100"/>
      <c r="F113" s="100"/>
      <c r="G113" s="100"/>
      <c r="H113" s="100"/>
      <c r="I113" s="100"/>
      <c r="S113" s="213"/>
      <c r="T113" s="213"/>
      <c r="U113" s="213"/>
      <c r="V113" s="213"/>
      <c r="W113" s="213"/>
      <c r="X113" s="213"/>
      <c r="Y113" s="213"/>
      <c r="Z113" s="213"/>
    </row>
    <row r="114" spans="1:26" x14ac:dyDescent="0.3">
      <c r="A114" s="496" t="s">
        <v>4037</v>
      </c>
      <c r="B114" s="483"/>
      <c r="C114" s="483"/>
      <c r="D114" s="483"/>
      <c r="E114" s="483"/>
      <c r="F114" s="483"/>
      <c r="G114" s="483"/>
      <c r="H114" s="483"/>
      <c r="I114" s="483"/>
      <c r="S114" s="213"/>
      <c r="T114" s="213"/>
      <c r="U114" s="213"/>
      <c r="V114" s="213"/>
      <c r="W114" s="213"/>
      <c r="X114" s="213"/>
      <c r="Y114" s="213"/>
      <c r="Z114" s="213"/>
    </row>
    <row r="115" spans="1:26" x14ac:dyDescent="0.3">
      <c r="A115" s="100"/>
      <c r="B115" s="100"/>
      <c r="C115" s="100"/>
      <c r="D115" s="100"/>
      <c r="E115" s="100"/>
      <c r="F115" s="100"/>
      <c r="G115" s="100"/>
      <c r="H115" s="100"/>
      <c r="I115" s="100"/>
      <c r="S115" s="213"/>
      <c r="T115" s="213"/>
      <c r="U115" s="213"/>
      <c r="V115" s="213"/>
      <c r="W115" s="213"/>
      <c r="X115" s="213"/>
      <c r="Y115" s="213"/>
      <c r="Z115" s="213"/>
    </row>
    <row r="116" spans="1:26" x14ac:dyDescent="0.3">
      <c r="A116" s="495" t="s">
        <v>3764</v>
      </c>
      <c r="B116" s="483"/>
      <c r="C116" s="483"/>
      <c r="D116" s="483"/>
      <c r="E116" s="483"/>
      <c r="F116" s="483"/>
      <c r="G116" s="483"/>
      <c r="H116" s="483"/>
      <c r="I116" s="483"/>
      <c r="S116" s="213"/>
      <c r="T116" s="213"/>
      <c r="U116" s="213"/>
      <c r="V116" s="213"/>
      <c r="W116" s="213"/>
      <c r="X116" s="213"/>
      <c r="Y116" s="213"/>
      <c r="Z116" s="213"/>
    </row>
    <row r="117" spans="1:26" x14ac:dyDescent="0.3">
      <c r="A117" s="495" t="s">
        <v>3765</v>
      </c>
      <c r="B117" s="483"/>
      <c r="C117" s="483"/>
      <c r="D117" s="483"/>
      <c r="E117" s="483"/>
      <c r="F117" s="483"/>
      <c r="G117" s="483"/>
      <c r="H117" s="483"/>
      <c r="I117" s="483"/>
      <c r="S117" s="213"/>
      <c r="T117" s="213"/>
      <c r="U117" s="213"/>
      <c r="V117" s="213"/>
      <c r="W117" s="213"/>
      <c r="X117" s="213"/>
      <c r="Y117" s="213"/>
      <c r="Z117" s="213"/>
    </row>
    <row r="118" spans="1:26" x14ac:dyDescent="0.3">
      <c r="A118" s="495" t="s">
        <v>3766</v>
      </c>
      <c r="B118" s="483"/>
      <c r="C118" s="483"/>
      <c r="D118" s="483"/>
      <c r="E118" s="483"/>
      <c r="F118" s="483"/>
      <c r="G118" s="483"/>
      <c r="H118" s="483"/>
      <c r="I118" s="483"/>
      <c r="S118" s="213"/>
      <c r="T118" s="213"/>
      <c r="U118" s="213"/>
      <c r="V118" s="213"/>
      <c r="W118" s="213"/>
      <c r="X118" s="213"/>
      <c r="Y118" s="213"/>
      <c r="Z118" s="213"/>
    </row>
    <row r="119" spans="1:26" x14ac:dyDescent="0.3">
      <c r="A119" s="100"/>
      <c r="B119" s="100"/>
      <c r="C119" s="100"/>
      <c r="D119" s="100"/>
      <c r="E119" s="100"/>
      <c r="F119" s="100"/>
      <c r="G119" s="100"/>
      <c r="H119" s="100"/>
      <c r="I119" s="100"/>
      <c r="S119" s="213"/>
      <c r="T119" s="213"/>
      <c r="U119" s="213"/>
      <c r="V119" s="213"/>
      <c r="W119" s="213"/>
      <c r="X119" s="213"/>
      <c r="Y119" s="213"/>
      <c r="Z119" s="213"/>
    </row>
    <row r="120" spans="1:26" x14ac:dyDescent="0.3">
      <c r="A120" s="175" t="s">
        <v>3708</v>
      </c>
      <c r="B120" s="105">
        <v>103</v>
      </c>
      <c r="C120" s="100"/>
      <c r="D120" s="100"/>
      <c r="E120" s="100"/>
      <c r="F120" s="100"/>
      <c r="G120" s="100"/>
      <c r="H120" s="100"/>
      <c r="I120" s="100"/>
      <c r="S120" s="213"/>
      <c r="T120" s="213"/>
      <c r="U120" s="213"/>
      <c r="V120" s="213"/>
      <c r="W120" s="213"/>
      <c r="X120" s="213"/>
      <c r="Y120" s="213"/>
      <c r="Z120" s="213"/>
    </row>
    <row r="121" spans="1:26" x14ac:dyDescent="0.3">
      <c r="A121" s="175" t="s">
        <v>3709</v>
      </c>
      <c r="B121" s="105">
        <v>103</v>
      </c>
      <c r="C121" s="100"/>
      <c r="D121" s="100"/>
      <c r="E121" s="100"/>
      <c r="F121" s="100"/>
      <c r="G121" s="100"/>
      <c r="H121" s="100"/>
      <c r="I121" s="100"/>
      <c r="S121" s="213"/>
      <c r="T121" s="213"/>
      <c r="U121" s="213"/>
      <c r="V121" s="213"/>
      <c r="W121" s="213"/>
      <c r="X121" s="213"/>
      <c r="Y121" s="213"/>
      <c r="Z121" s="213"/>
    </row>
    <row r="122" spans="1:26" x14ac:dyDescent="0.3">
      <c r="A122" s="100"/>
      <c r="B122" s="100"/>
      <c r="C122" s="100"/>
      <c r="D122" s="100"/>
      <c r="E122" s="100"/>
      <c r="F122" s="100"/>
      <c r="G122" s="100"/>
      <c r="H122" s="100"/>
      <c r="I122" s="100"/>
      <c r="S122" s="213"/>
      <c r="T122" s="213"/>
      <c r="U122" s="213"/>
      <c r="V122" s="213"/>
      <c r="W122" s="213"/>
      <c r="X122" s="213"/>
      <c r="Y122" s="213"/>
      <c r="Z122" s="213"/>
    </row>
    <row r="123" spans="1:26" x14ac:dyDescent="0.3">
      <c r="A123" s="494" t="s">
        <v>3711</v>
      </c>
      <c r="B123" s="494"/>
      <c r="C123" s="494"/>
      <c r="D123" s="494"/>
      <c r="E123" s="494"/>
      <c r="F123" s="494"/>
      <c r="G123" s="100"/>
      <c r="H123" s="100"/>
      <c r="I123" s="100"/>
      <c r="S123" s="213"/>
      <c r="T123" s="213"/>
      <c r="U123" s="213"/>
      <c r="V123" s="213"/>
      <c r="W123" s="213"/>
      <c r="X123" s="213"/>
      <c r="Y123" s="213"/>
      <c r="Z123" s="213"/>
    </row>
    <row r="124" spans="1:26" ht="25.8" x14ac:dyDescent="0.3">
      <c r="A124" s="175" t="s">
        <v>3718</v>
      </c>
      <c r="B124" s="178" t="s">
        <v>3712</v>
      </c>
      <c r="C124" s="179" t="s">
        <v>3719</v>
      </c>
      <c r="D124" s="179" t="s">
        <v>3720</v>
      </c>
      <c r="E124" s="178" t="s">
        <v>3721</v>
      </c>
      <c r="F124" s="178" t="s">
        <v>3722</v>
      </c>
      <c r="G124" s="100"/>
      <c r="H124" s="100"/>
      <c r="I124" s="100"/>
      <c r="S124" s="213"/>
      <c r="T124" s="213"/>
      <c r="U124" s="213"/>
      <c r="V124" s="213"/>
      <c r="W124" s="213"/>
      <c r="X124" s="213"/>
      <c r="Y124" s="213"/>
      <c r="Z124" s="213"/>
    </row>
    <row r="125" spans="1:26" x14ac:dyDescent="0.3">
      <c r="A125" s="175" t="s">
        <v>3723</v>
      </c>
      <c r="B125" s="136">
        <v>5</v>
      </c>
      <c r="C125" s="132">
        <v>2.8670000000000001E-2</v>
      </c>
      <c r="D125" s="132">
        <v>5.7299999999999999E-3</v>
      </c>
      <c r="E125" s="133">
        <v>81.41</v>
      </c>
      <c r="F125" s="134" t="s">
        <v>1193</v>
      </c>
      <c r="G125" s="100"/>
      <c r="H125" s="100"/>
      <c r="I125" s="100"/>
      <c r="S125" s="213"/>
      <c r="T125" s="213"/>
      <c r="U125" s="213"/>
      <c r="V125" s="213"/>
      <c r="W125" s="213"/>
      <c r="X125" s="213"/>
      <c r="Y125" s="213"/>
      <c r="Z125" s="213"/>
    </row>
    <row r="126" spans="1:26" x14ac:dyDescent="0.3">
      <c r="A126" s="175" t="s">
        <v>3724</v>
      </c>
      <c r="B126" s="136">
        <v>97</v>
      </c>
      <c r="C126" s="132">
        <v>6.8300000000000001E-3</v>
      </c>
      <c r="D126" s="135">
        <v>7.0430000000000002E-5</v>
      </c>
      <c r="E126" s="137" t="s">
        <v>1281</v>
      </c>
      <c r="F126" s="137" t="s">
        <v>1281</v>
      </c>
      <c r="G126" s="100"/>
      <c r="H126" s="100"/>
      <c r="I126" s="100"/>
      <c r="S126" s="213"/>
      <c r="T126" s="213"/>
      <c r="U126" s="213"/>
      <c r="V126" s="213"/>
      <c r="W126" s="213"/>
      <c r="X126" s="213"/>
      <c r="Y126" s="213"/>
      <c r="Z126" s="213"/>
    </row>
    <row r="127" spans="1:26" x14ac:dyDescent="0.3">
      <c r="A127" s="175" t="s">
        <v>3725</v>
      </c>
      <c r="B127" s="136">
        <v>102</v>
      </c>
      <c r="C127" s="132">
        <v>3.5499999999999997E-2</v>
      </c>
      <c r="D127" s="137" t="s">
        <v>1281</v>
      </c>
      <c r="E127" s="137" t="s">
        <v>1281</v>
      </c>
      <c r="F127" s="137" t="s">
        <v>1281</v>
      </c>
      <c r="G127" s="100"/>
      <c r="H127" s="100"/>
      <c r="I127" s="100"/>
      <c r="S127" s="213"/>
      <c r="T127" s="213"/>
      <c r="U127" s="213"/>
      <c r="V127" s="213"/>
      <c r="W127" s="213"/>
      <c r="X127" s="213"/>
      <c r="Y127" s="213"/>
      <c r="Z127" s="213"/>
    </row>
    <row r="128" spans="1:26" x14ac:dyDescent="0.3">
      <c r="A128" s="100"/>
      <c r="B128" s="100"/>
      <c r="C128" s="100"/>
      <c r="D128" s="100"/>
      <c r="E128" s="100"/>
      <c r="F128" s="100"/>
      <c r="G128" s="100"/>
      <c r="H128" s="100"/>
      <c r="I128" s="100"/>
      <c r="S128" s="213"/>
      <c r="T128" s="213"/>
      <c r="U128" s="213"/>
      <c r="V128" s="213"/>
      <c r="W128" s="213"/>
      <c r="X128" s="213"/>
      <c r="Y128" s="213"/>
      <c r="Z128" s="213"/>
    </row>
    <row r="129" spans="1:26" x14ac:dyDescent="0.3">
      <c r="A129" s="175" t="s">
        <v>3726</v>
      </c>
      <c r="B129" s="137">
        <v>8.3899999999999999E-3</v>
      </c>
      <c r="C129" s="175" t="s">
        <v>3727</v>
      </c>
      <c r="D129" s="139">
        <v>0.80759999999999998</v>
      </c>
      <c r="E129" s="100"/>
      <c r="F129" s="100"/>
      <c r="G129" s="100"/>
      <c r="H129" s="100"/>
      <c r="I129" s="100"/>
      <c r="S129" s="213"/>
      <c r="T129" s="213"/>
      <c r="U129" s="213"/>
      <c r="V129" s="213"/>
      <c r="W129" s="213"/>
      <c r="X129" s="213"/>
      <c r="Y129" s="213"/>
      <c r="Z129" s="213"/>
    </row>
    <row r="130" spans="1:26" x14ac:dyDescent="0.3">
      <c r="A130" s="175" t="s">
        <v>3728</v>
      </c>
      <c r="B130" s="137">
        <v>3.322E-2</v>
      </c>
      <c r="C130" s="175" t="s">
        <v>3729</v>
      </c>
      <c r="D130" s="137">
        <v>0.79759999999999998</v>
      </c>
      <c r="E130" s="100"/>
      <c r="F130" s="100"/>
      <c r="G130" s="100"/>
      <c r="H130" s="100"/>
      <c r="I130" s="100"/>
      <c r="S130" s="213"/>
      <c r="T130" s="213"/>
      <c r="U130" s="213"/>
      <c r="V130" s="213"/>
      <c r="W130" s="213"/>
      <c r="X130" s="213"/>
      <c r="Y130" s="213"/>
      <c r="Z130" s="213"/>
    </row>
    <row r="131" spans="1:26" x14ac:dyDescent="0.3">
      <c r="A131" s="175" t="s">
        <v>3730</v>
      </c>
      <c r="B131" s="137">
        <v>25.261469999999999</v>
      </c>
      <c r="C131" s="175" t="s">
        <v>1281</v>
      </c>
      <c r="D131" s="137" t="s">
        <v>1281</v>
      </c>
      <c r="E131" s="100"/>
      <c r="F131" s="100"/>
      <c r="G131" s="100"/>
      <c r="H131" s="100"/>
      <c r="I131" s="100"/>
      <c r="S131" s="213"/>
      <c r="T131" s="213"/>
      <c r="U131" s="213"/>
      <c r="V131" s="213"/>
      <c r="W131" s="213"/>
      <c r="X131" s="213"/>
      <c r="Y131" s="213"/>
      <c r="Z131" s="213"/>
    </row>
    <row r="132" spans="1:26" x14ac:dyDescent="0.3">
      <c r="A132" s="100"/>
      <c r="B132" s="100"/>
      <c r="C132" s="100"/>
      <c r="D132" s="100"/>
      <c r="E132" s="100"/>
      <c r="F132" s="100"/>
      <c r="G132" s="100"/>
      <c r="H132" s="100"/>
      <c r="I132" s="100"/>
      <c r="S132" s="213"/>
      <c r="T132" s="213"/>
      <c r="U132" s="213"/>
      <c r="V132" s="213"/>
      <c r="W132" s="213"/>
      <c r="X132" s="213"/>
      <c r="Y132" s="213"/>
      <c r="Z132" s="213"/>
    </row>
    <row r="133" spans="1:26" x14ac:dyDescent="0.3">
      <c r="A133" s="494" t="s">
        <v>3710</v>
      </c>
      <c r="B133" s="494"/>
      <c r="C133" s="494"/>
      <c r="D133" s="494"/>
      <c r="E133" s="494"/>
      <c r="F133" s="494"/>
      <c r="G133" s="494"/>
      <c r="H133" s="100"/>
      <c r="I133" s="100"/>
      <c r="S133" s="213"/>
      <c r="T133" s="213"/>
      <c r="U133" s="213"/>
      <c r="V133" s="213"/>
      <c r="W133" s="213"/>
      <c r="X133" s="213"/>
      <c r="Y133" s="213"/>
      <c r="Z133" s="213"/>
    </row>
    <row r="134" spans="1:26" ht="38.4" x14ac:dyDescent="0.3">
      <c r="A134" s="175" t="s">
        <v>976</v>
      </c>
      <c r="B134" s="178" t="s">
        <v>3712</v>
      </c>
      <c r="C134" s="179" t="s">
        <v>3713</v>
      </c>
      <c r="D134" s="179" t="s">
        <v>3714</v>
      </c>
      <c r="E134" s="178" t="s">
        <v>3715</v>
      </c>
      <c r="F134" s="178" t="s">
        <v>3716</v>
      </c>
      <c r="G134" s="178" t="s">
        <v>3717</v>
      </c>
      <c r="H134" s="100"/>
      <c r="I134" s="100"/>
      <c r="S134" s="213"/>
      <c r="T134" s="213"/>
      <c r="U134" s="213"/>
      <c r="V134" s="213"/>
      <c r="W134" s="213"/>
      <c r="X134" s="213"/>
      <c r="Y134" s="213"/>
      <c r="Z134" s="213"/>
    </row>
    <row r="135" spans="1:26" x14ac:dyDescent="0.3">
      <c r="A135" s="175" t="s">
        <v>596</v>
      </c>
      <c r="B135" s="131">
        <v>1</v>
      </c>
      <c r="C135" s="132">
        <v>9.4800000000000006E-3</v>
      </c>
      <c r="D135" s="132">
        <v>1.0319999999999999E-2</v>
      </c>
      <c r="E135" s="133">
        <v>0.92</v>
      </c>
      <c r="F135" s="134">
        <v>0.36059999999999998</v>
      </c>
      <c r="G135" s="135">
        <v>5.9429999999999999E-5</v>
      </c>
      <c r="H135" s="100"/>
      <c r="I135" s="100"/>
      <c r="S135" s="213"/>
      <c r="T135" s="213"/>
      <c r="U135" s="213"/>
      <c r="V135" s="213"/>
      <c r="W135" s="213"/>
      <c r="X135" s="213"/>
      <c r="Y135" s="213"/>
      <c r="Z135" s="213"/>
    </row>
    <row r="136" spans="1:26" x14ac:dyDescent="0.3">
      <c r="A136" s="175" t="s">
        <v>168</v>
      </c>
      <c r="B136" s="131">
        <v>1</v>
      </c>
      <c r="C136" s="132">
        <v>-0.12581000000000001</v>
      </c>
      <c r="D136" s="132">
        <v>2.7009999999999999E-2</v>
      </c>
      <c r="E136" s="133">
        <v>-4.66</v>
      </c>
      <c r="F136" s="134" t="s">
        <v>1193</v>
      </c>
      <c r="G136" s="132">
        <v>1.5299999999999999E-3</v>
      </c>
      <c r="H136" s="100"/>
      <c r="I136" s="100"/>
      <c r="S136" s="213"/>
      <c r="T136" s="213"/>
      <c r="U136" s="213"/>
      <c r="V136" s="213"/>
      <c r="W136" s="213"/>
      <c r="X136" s="213"/>
      <c r="Y136" s="213"/>
      <c r="Z136" s="213"/>
    </row>
    <row r="137" spans="1:26" x14ac:dyDescent="0.3">
      <c r="A137" s="175" t="s">
        <v>587</v>
      </c>
      <c r="B137" s="131">
        <v>1</v>
      </c>
      <c r="C137" s="132">
        <v>-8.8020000000000001E-2</v>
      </c>
      <c r="D137" s="132">
        <v>1.873E-2</v>
      </c>
      <c r="E137" s="133">
        <v>-4.7</v>
      </c>
      <c r="F137" s="134" t="s">
        <v>1193</v>
      </c>
      <c r="G137" s="132">
        <v>1.5499999999999999E-3</v>
      </c>
      <c r="H137" s="100"/>
      <c r="I137" s="100"/>
      <c r="S137" s="213"/>
      <c r="T137" s="213"/>
      <c r="U137" s="213"/>
      <c r="V137" s="213"/>
      <c r="W137" s="213"/>
      <c r="X137" s="213"/>
      <c r="Y137" s="213"/>
      <c r="Z137" s="213"/>
    </row>
    <row r="138" spans="1:26" x14ac:dyDescent="0.3">
      <c r="A138" s="175" t="s">
        <v>189</v>
      </c>
      <c r="B138" s="131">
        <v>1</v>
      </c>
      <c r="C138" s="132">
        <v>9.2450000000000004E-2</v>
      </c>
      <c r="D138" s="132">
        <v>2.5479999999999999E-2</v>
      </c>
      <c r="E138" s="133">
        <v>3.63</v>
      </c>
      <c r="F138" s="134">
        <v>5.0000000000000001E-4</v>
      </c>
      <c r="G138" s="135">
        <v>9.2754000000000003E-4</v>
      </c>
      <c r="H138" s="100"/>
      <c r="I138" s="100"/>
      <c r="S138" s="213"/>
      <c r="T138" s="213"/>
      <c r="U138" s="213"/>
      <c r="V138" s="213"/>
      <c r="W138" s="213"/>
      <c r="X138" s="213"/>
      <c r="Y138" s="213"/>
      <c r="Z138" s="213"/>
    </row>
    <row r="139" spans="1:26" x14ac:dyDescent="0.3">
      <c r="A139" s="175" t="s">
        <v>246</v>
      </c>
      <c r="B139" s="131">
        <v>1</v>
      </c>
      <c r="C139" s="132">
        <v>0.21038000000000001</v>
      </c>
      <c r="D139" s="132">
        <v>2.1319999999999999E-2</v>
      </c>
      <c r="E139" s="133">
        <v>9.8699999999999992</v>
      </c>
      <c r="F139" s="134" t="s">
        <v>1193</v>
      </c>
      <c r="G139" s="132">
        <v>6.8599999999999998E-3</v>
      </c>
      <c r="H139" s="100"/>
      <c r="I139" s="100"/>
      <c r="S139" s="213"/>
      <c r="T139" s="213"/>
      <c r="U139" s="213"/>
      <c r="V139" s="213"/>
      <c r="W139" s="213"/>
      <c r="X139" s="213"/>
      <c r="Y139" s="213"/>
      <c r="Z139" s="213"/>
    </row>
    <row r="140" spans="1:26" x14ac:dyDescent="0.3">
      <c r="A140" s="175" t="s">
        <v>586</v>
      </c>
      <c r="B140" s="131">
        <v>1</v>
      </c>
      <c r="C140" s="132">
        <v>-2.5860000000000001E-2</v>
      </c>
      <c r="D140" s="132">
        <v>6.3200000000000001E-3</v>
      </c>
      <c r="E140" s="133">
        <v>-4.09</v>
      </c>
      <c r="F140" s="134" t="s">
        <v>1193</v>
      </c>
      <c r="G140" s="132">
        <v>1.1800000000000001E-3</v>
      </c>
      <c r="H140" s="100"/>
      <c r="I140" s="100"/>
      <c r="S140" s="213"/>
      <c r="T140" s="213"/>
      <c r="U140" s="213"/>
      <c r="V140" s="213"/>
      <c r="W140" s="213"/>
      <c r="X140" s="213"/>
      <c r="Y140" s="213"/>
      <c r="Z140" s="213"/>
    </row>
    <row r="141" spans="1:26" x14ac:dyDescent="0.3">
      <c r="A141" s="100"/>
      <c r="B141" s="100"/>
      <c r="C141" s="100"/>
      <c r="D141" s="100"/>
      <c r="E141" s="100"/>
      <c r="F141" s="100"/>
      <c r="G141" s="100"/>
      <c r="H141" s="100"/>
      <c r="I141" s="100"/>
      <c r="S141" s="213"/>
      <c r="T141" s="213"/>
      <c r="U141" s="213"/>
      <c r="V141" s="213"/>
      <c r="W141" s="213"/>
      <c r="X141" s="213"/>
      <c r="Y141" s="213"/>
      <c r="Z141" s="213"/>
    </row>
    <row r="142" spans="1:26" x14ac:dyDescent="0.3">
      <c r="A142" s="496" t="s">
        <v>4037</v>
      </c>
      <c r="B142" s="483"/>
      <c r="C142" s="483"/>
      <c r="D142" s="483"/>
      <c r="E142" s="483"/>
      <c r="F142" s="483"/>
      <c r="G142" s="483"/>
      <c r="H142" s="483"/>
      <c r="I142" s="483"/>
      <c r="S142" s="213"/>
      <c r="T142" s="213"/>
      <c r="U142" s="213"/>
      <c r="V142" s="213"/>
      <c r="W142" s="213"/>
      <c r="X142" s="213"/>
      <c r="Y142" s="213"/>
      <c r="Z142" s="213"/>
    </row>
    <row r="143" spans="1:26" x14ac:dyDescent="0.3">
      <c r="A143" s="100"/>
      <c r="B143" s="100"/>
      <c r="C143" s="100"/>
      <c r="D143" s="100"/>
      <c r="E143" s="100"/>
      <c r="F143" s="100"/>
      <c r="G143" s="100"/>
      <c r="H143" s="100"/>
      <c r="I143" s="100"/>
      <c r="S143" s="213"/>
      <c r="T143" s="213"/>
      <c r="U143" s="213"/>
      <c r="V143" s="213"/>
      <c r="W143" s="213"/>
      <c r="X143" s="213"/>
      <c r="Y143" s="213"/>
      <c r="Z143" s="213"/>
    </row>
    <row r="144" spans="1:26" x14ac:dyDescent="0.3">
      <c r="A144" s="495" t="s">
        <v>3764</v>
      </c>
      <c r="B144" s="483"/>
      <c r="C144" s="483"/>
      <c r="D144" s="483"/>
      <c r="E144" s="483"/>
      <c r="F144" s="483"/>
      <c r="G144" s="483"/>
      <c r="H144" s="483"/>
      <c r="I144" s="483"/>
      <c r="S144" s="213"/>
      <c r="T144" s="213"/>
      <c r="U144" s="213"/>
      <c r="V144" s="213"/>
      <c r="W144" s="213"/>
      <c r="X144" s="213"/>
      <c r="Y144" s="213"/>
      <c r="Z144" s="213"/>
    </row>
    <row r="145" spans="1:26" x14ac:dyDescent="0.3">
      <c r="A145" s="495" t="s">
        <v>3765</v>
      </c>
      <c r="B145" s="483"/>
      <c r="C145" s="483"/>
      <c r="D145" s="483"/>
      <c r="E145" s="483"/>
      <c r="F145" s="483"/>
      <c r="G145" s="483"/>
      <c r="H145" s="483"/>
      <c r="I145" s="483"/>
      <c r="S145" s="213"/>
      <c r="T145" s="213"/>
      <c r="U145" s="213"/>
      <c r="V145" s="213"/>
      <c r="W145" s="213"/>
      <c r="X145" s="213"/>
      <c r="Y145" s="213"/>
      <c r="Z145" s="213"/>
    </row>
    <row r="146" spans="1:26" x14ac:dyDescent="0.3">
      <c r="A146" s="495" t="s">
        <v>3766</v>
      </c>
      <c r="B146" s="483"/>
      <c r="C146" s="483"/>
      <c r="D146" s="483"/>
      <c r="E146" s="483"/>
      <c r="F146" s="483"/>
      <c r="G146" s="483"/>
      <c r="H146" s="483"/>
      <c r="I146" s="483"/>
      <c r="S146" s="213"/>
      <c r="T146" s="213"/>
      <c r="U146" s="213"/>
      <c r="V146" s="213"/>
      <c r="W146" s="213"/>
      <c r="X146" s="213"/>
      <c r="Y146" s="213"/>
      <c r="Z146" s="213"/>
    </row>
    <row r="147" spans="1:26" x14ac:dyDescent="0.3">
      <c r="A147" s="100"/>
      <c r="B147" s="100"/>
      <c r="C147" s="100"/>
      <c r="D147" s="100"/>
      <c r="E147" s="100"/>
      <c r="F147" s="100"/>
      <c r="G147" s="100"/>
      <c r="H147" s="100"/>
      <c r="I147" s="100"/>
      <c r="S147" s="213"/>
      <c r="T147" s="213"/>
      <c r="U147" s="213"/>
      <c r="V147" s="213"/>
      <c r="W147" s="213"/>
      <c r="X147" s="213"/>
      <c r="Y147" s="213"/>
      <c r="Z147" s="213"/>
    </row>
    <row r="148" spans="1:26" x14ac:dyDescent="0.3">
      <c r="A148" s="100"/>
      <c r="B148" s="100"/>
      <c r="C148" s="100"/>
      <c r="D148" s="100"/>
      <c r="E148" s="100"/>
      <c r="F148" s="100"/>
      <c r="G148" s="100"/>
      <c r="H148" s="100"/>
      <c r="I148" s="100"/>
      <c r="S148" s="213"/>
      <c r="T148" s="213"/>
      <c r="U148" s="213"/>
      <c r="V148" s="213"/>
      <c r="W148" s="213"/>
      <c r="X148" s="213"/>
      <c r="Y148" s="213"/>
      <c r="Z148" s="213"/>
    </row>
    <row r="149" spans="1:26" x14ac:dyDescent="0.3">
      <c r="A149" s="100"/>
      <c r="B149" s="100"/>
      <c r="C149" s="100"/>
      <c r="D149" s="100"/>
      <c r="E149" s="100"/>
      <c r="F149" s="100"/>
      <c r="G149" s="100"/>
      <c r="H149" s="100"/>
      <c r="I149" s="100"/>
      <c r="S149" s="213"/>
      <c r="T149" s="213"/>
      <c r="U149" s="213"/>
      <c r="V149" s="213"/>
      <c r="W149" s="213"/>
      <c r="X149" s="213"/>
      <c r="Y149" s="213"/>
      <c r="Z149" s="213"/>
    </row>
    <row r="150" spans="1:26" x14ac:dyDescent="0.3">
      <c r="A150" s="100"/>
      <c r="B150" s="100"/>
      <c r="C150" s="100"/>
      <c r="D150" s="100"/>
      <c r="E150" s="100"/>
      <c r="F150" s="100"/>
      <c r="G150" s="100"/>
      <c r="H150" s="100"/>
      <c r="I150" s="100"/>
      <c r="S150" s="213"/>
      <c r="T150" s="213"/>
      <c r="U150" s="213"/>
      <c r="V150" s="213"/>
      <c r="W150" s="213"/>
      <c r="X150" s="213"/>
      <c r="Y150" s="213"/>
      <c r="Z150" s="213"/>
    </row>
    <row r="151" spans="1:26" x14ac:dyDescent="0.3">
      <c r="A151" s="100"/>
      <c r="B151" s="100"/>
      <c r="C151" s="100"/>
      <c r="D151" s="100"/>
      <c r="E151" s="100"/>
      <c r="F151" s="100"/>
      <c r="G151" s="100"/>
      <c r="H151" s="100"/>
      <c r="I151" s="100"/>
      <c r="S151" s="213"/>
      <c r="T151" s="213"/>
      <c r="U151" s="213"/>
      <c r="V151" s="213"/>
      <c r="W151" s="213"/>
      <c r="X151" s="213"/>
      <c r="Y151" s="213"/>
      <c r="Z151" s="213"/>
    </row>
    <row r="152" spans="1:26" x14ac:dyDescent="0.3">
      <c r="A152" s="100"/>
      <c r="B152" s="100"/>
      <c r="C152" s="100"/>
      <c r="D152" s="100"/>
      <c r="E152" s="100"/>
      <c r="F152" s="100"/>
      <c r="G152" s="100"/>
      <c r="H152" s="100"/>
      <c r="I152" s="100"/>
      <c r="S152" s="213"/>
      <c r="T152" s="213"/>
      <c r="U152" s="213"/>
      <c r="V152" s="213"/>
      <c r="W152" s="213"/>
      <c r="X152" s="213"/>
      <c r="Y152" s="213"/>
      <c r="Z152" s="213"/>
    </row>
    <row r="153" spans="1:26" x14ac:dyDescent="0.3">
      <c r="A153" s="100"/>
      <c r="B153" s="100"/>
      <c r="C153" s="100"/>
      <c r="D153" s="100"/>
      <c r="E153" s="100"/>
      <c r="F153" s="100"/>
      <c r="G153" s="100"/>
      <c r="H153" s="100"/>
      <c r="I153" s="100"/>
      <c r="S153" s="213"/>
      <c r="T153" s="213"/>
      <c r="U153" s="213"/>
      <c r="V153" s="213"/>
      <c r="W153" s="213"/>
      <c r="X153" s="213"/>
      <c r="Y153" s="213"/>
      <c r="Z153" s="213"/>
    </row>
    <row r="154" spans="1:26" x14ac:dyDescent="0.3">
      <c r="A154" s="100"/>
      <c r="B154" s="100"/>
      <c r="C154" s="100"/>
      <c r="D154" s="100"/>
      <c r="E154" s="100"/>
      <c r="F154" s="100"/>
      <c r="G154" s="100"/>
      <c r="H154" s="100"/>
      <c r="I154" s="100"/>
      <c r="S154" s="213"/>
      <c r="T154" s="213"/>
      <c r="U154" s="213"/>
      <c r="V154" s="213"/>
      <c r="W154" s="213"/>
      <c r="X154" s="213"/>
      <c r="Y154" s="213"/>
      <c r="Z154" s="213"/>
    </row>
    <row r="155" spans="1:26" x14ac:dyDescent="0.3">
      <c r="A155" s="100"/>
      <c r="B155" s="100"/>
      <c r="C155" s="100"/>
      <c r="D155" s="100"/>
      <c r="E155" s="100"/>
      <c r="F155" s="100"/>
      <c r="G155" s="100"/>
      <c r="H155" s="100"/>
      <c r="I155" s="100"/>
      <c r="S155" s="213"/>
      <c r="T155" s="213"/>
      <c r="U155" s="213"/>
      <c r="V155" s="213"/>
      <c r="W155" s="213"/>
      <c r="X155" s="213"/>
      <c r="Y155" s="213"/>
      <c r="Z155" s="213"/>
    </row>
    <row r="156" spans="1:26" x14ac:dyDescent="0.3">
      <c r="A156" s="100"/>
      <c r="B156" s="100"/>
      <c r="C156" s="100"/>
      <c r="D156" s="100"/>
      <c r="E156" s="100"/>
      <c r="F156" s="100"/>
      <c r="G156" s="100"/>
      <c r="H156" s="100"/>
      <c r="I156" s="100"/>
      <c r="S156" s="213"/>
      <c r="T156" s="213"/>
      <c r="U156" s="213"/>
      <c r="V156" s="213"/>
      <c r="W156" s="213"/>
      <c r="X156" s="213"/>
      <c r="Y156" s="213"/>
      <c r="Z156" s="213"/>
    </row>
    <row r="157" spans="1:26" x14ac:dyDescent="0.3">
      <c r="A157" s="100"/>
      <c r="B157" s="100"/>
      <c r="C157" s="100"/>
      <c r="D157" s="100"/>
      <c r="E157" s="100"/>
      <c r="F157" s="100"/>
      <c r="G157" s="100"/>
      <c r="H157" s="100"/>
      <c r="I157" s="100"/>
      <c r="S157" s="213"/>
      <c r="T157" s="213"/>
      <c r="U157" s="213"/>
      <c r="V157" s="213"/>
      <c r="W157" s="213"/>
      <c r="X157" s="213"/>
      <c r="Y157" s="213"/>
      <c r="Z157" s="213"/>
    </row>
    <row r="158" spans="1:26" x14ac:dyDescent="0.3">
      <c r="A158" s="100"/>
      <c r="B158" s="100"/>
      <c r="C158" s="100"/>
      <c r="D158" s="100"/>
      <c r="E158" s="100"/>
      <c r="F158" s="100"/>
      <c r="G158" s="100"/>
      <c r="H158" s="100"/>
      <c r="I158" s="100"/>
      <c r="S158" s="213"/>
      <c r="T158" s="213"/>
      <c r="U158" s="213"/>
      <c r="V158" s="213"/>
      <c r="W158" s="213"/>
      <c r="X158" s="213"/>
      <c r="Y158" s="213"/>
      <c r="Z158" s="213"/>
    </row>
    <row r="159" spans="1:26" x14ac:dyDescent="0.3">
      <c r="A159" s="100"/>
      <c r="B159" s="100"/>
      <c r="C159" s="100"/>
      <c r="D159" s="100"/>
      <c r="E159" s="100"/>
      <c r="F159" s="100"/>
      <c r="G159" s="100"/>
      <c r="H159" s="100"/>
      <c r="I159" s="100"/>
      <c r="S159" s="213"/>
      <c r="T159" s="213"/>
      <c r="U159" s="213"/>
      <c r="V159" s="213"/>
      <c r="W159" s="213"/>
      <c r="X159" s="213"/>
      <c r="Y159" s="213"/>
      <c r="Z159" s="213"/>
    </row>
    <row r="160" spans="1:26" x14ac:dyDescent="0.3">
      <c r="A160" s="100"/>
      <c r="B160" s="100"/>
      <c r="C160" s="100"/>
      <c r="D160" s="100"/>
      <c r="E160" s="100"/>
      <c r="F160" s="100"/>
      <c r="G160" s="100"/>
      <c r="H160" s="100"/>
      <c r="I160" s="100"/>
      <c r="S160" s="213"/>
      <c r="T160" s="213"/>
      <c r="U160" s="213"/>
      <c r="V160" s="213"/>
      <c r="W160" s="213"/>
      <c r="X160" s="213"/>
      <c r="Y160" s="213"/>
      <c r="Z160" s="213"/>
    </row>
    <row r="161" spans="1:26" x14ac:dyDescent="0.3">
      <c r="A161" s="100"/>
      <c r="B161" s="100"/>
      <c r="C161" s="100"/>
      <c r="D161" s="100"/>
      <c r="E161" s="100"/>
      <c r="F161" s="100"/>
      <c r="G161" s="100"/>
      <c r="H161" s="100"/>
      <c r="I161" s="100"/>
      <c r="S161" s="213"/>
      <c r="T161" s="213"/>
      <c r="U161" s="213"/>
      <c r="V161" s="213"/>
      <c r="W161" s="213"/>
      <c r="X161" s="213"/>
      <c r="Y161" s="213"/>
      <c r="Z161" s="213"/>
    </row>
    <row r="162" spans="1:26" x14ac:dyDescent="0.3">
      <c r="A162" s="100"/>
      <c r="B162" s="100"/>
      <c r="C162" s="100"/>
      <c r="D162" s="100"/>
      <c r="E162" s="100"/>
      <c r="F162" s="100"/>
      <c r="G162" s="100"/>
      <c r="H162" s="100"/>
      <c r="I162" s="100"/>
      <c r="S162" s="213"/>
      <c r="T162" s="213"/>
      <c r="U162" s="213"/>
      <c r="V162" s="213"/>
      <c r="W162" s="213"/>
      <c r="X162" s="213"/>
      <c r="Y162" s="213"/>
      <c r="Z162" s="213"/>
    </row>
    <row r="163" spans="1:26" x14ac:dyDescent="0.3">
      <c r="A163" s="100"/>
      <c r="B163" s="100"/>
      <c r="C163" s="100"/>
      <c r="D163" s="100"/>
      <c r="E163" s="100"/>
      <c r="F163" s="100"/>
      <c r="G163" s="100"/>
      <c r="H163" s="100"/>
      <c r="I163" s="100"/>
      <c r="S163" s="213"/>
      <c r="T163" s="213"/>
      <c r="U163" s="213"/>
      <c r="V163" s="213"/>
      <c r="W163" s="213"/>
      <c r="X163" s="213"/>
      <c r="Y163" s="213"/>
      <c r="Z163" s="213"/>
    </row>
    <row r="164" spans="1:26" x14ac:dyDescent="0.3">
      <c r="A164" s="100"/>
      <c r="B164" s="100"/>
      <c r="C164" s="100"/>
      <c r="D164" s="100"/>
      <c r="E164" s="100"/>
      <c r="F164" s="100"/>
      <c r="G164" s="100"/>
      <c r="H164" s="100"/>
      <c r="I164" s="100"/>
      <c r="S164" s="213"/>
      <c r="T164" s="213"/>
      <c r="U164" s="213"/>
      <c r="V164" s="213"/>
      <c r="W164" s="213"/>
      <c r="X164" s="213"/>
      <c r="Y164" s="213"/>
      <c r="Z164" s="213"/>
    </row>
    <row r="165" spans="1:26" x14ac:dyDescent="0.3">
      <c r="A165" s="100"/>
      <c r="B165" s="100"/>
      <c r="C165" s="100"/>
      <c r="D165" s="100"/>
      <c r="E165" s="100"/>
      <c r="F165" s="100"/>
      <c r="G165" s="100"/>
      <c r="H165" s="100"/>
      <c r="I165" s="100"/>
      <c r="S165" s="213"/>
      <c r="T165" s="213"/>
      <c r="U165" s="213"/>
      <c r="V165" s="213"/>
      <c r="W165" s="213"/>
      <c r="X165" s="213"/>
      <c r="Y165" s="213"/>
      <c r="Z165" s="213"/>
    </row>
    <row r="166" spans="1:26" x14ac:dyDescent="0.3">
      <c r="A166" s="100"/>
      <c r="B166" s="100"/>
      <c r="C166" s="100"/>
      <c r="D166" s="100"/>
      <c r="E166" s="100"/>
      <c r="F166" s="100"/>
      <c r="G166" s="100"/>
      <c r="H166" s="100"/>
      <c r="I166" s="100"/>
      <c r="S166" s="213"/>
      <c r="T166" s="213"/>
      <c r="U166" s="213"/>
      <c r="V166" s="213"/>
      <c r="W166" s="213"/>
      <c r="X166" s="213"/>
      <c r="Y166" s="213"/>
      <c r="Z166" s="213"/>
    </row>
    <row r="167" spans="1:26" x14ac:dyDescent="0.3">
      <c r="A167" s="100"/>
      <c r="B167" s="100"/>
      <c r="C167" s="100"/>
      <c r="D167" s="100"/>
      <c r="E167" s="100"/>
      <c r="F167" s="100"/>
      <c r="G167" s="100"/>
      <c r="H167" s="100"/>
      <c r="I167" s="100"/>
      <c r="S167" s="213"/>
      <c r="T167" s="213"/>
      <c r="U167" s="213"/>
      <c r="V167" s="213"/>
      <c r="W167" s="213"/>
      <c r="X167" s="213"/>
      <c r="Y167" s="213"/>
      <c r="Z167" s="213"/>
    </row>
    <row r="168" spans="1:26" x14ac:dyDescent="0.3">
      <c r="A168" s="100"/>
      <c r="B168" s="100"/>
      <c r="C168" s="100"/>
      <c r="D168" s="100"/>
      <c r="E168" s="100"/>
      <c r="F168" s="100"/>
      <c r="G168" s="100"/>
      <c r="H168" s="100"/>
      <c r="I168" s="100"/>
      <c r="S168" s="213"/>
      <c r="T168" s="213"/>
      <c r="U168" s="213"/>
      <c r="V168" s="213"/>
      <c r="W168" s="213"/>
      <c r="X168" s="213"/>
      <c r="Y168" s="213"/>
      <c r="Z168" s="213"/>
    </row>
    <row r="169" spans="1:26" x14ac:dyDescent="0.3">
      <c r="A169" s="100"/>
      <c r="B169" s="100"/>
      <c r="C169" s="100"/>
      <c r="D169" s="100"/>
      <c r="E169" s="100"/>
      <c r="F169" s="100"/>
      <c r="G169" s="100"/>
      <c r="H169" s="100"/>
      <c r="I169" s="100"/>
      <c r="S169" s="213"/>
      <c r="T169" s="213"/>
      <c r="U169" s="213"/>
      <c r="V169" s="213"/>
      <c r="W169" s="213"/>
      <c r="X169" s="213"/>
      <c r="Y169" s="213"/>
      <c r="Z169" s="213"/>
    </row>
    <row r="170" spans="1:26" x14ac:dyDescent="0.3">
      <c r="A170" s="100"/>
      <c r="B170" s="100"/>
      <c r="C170" s="100"/>
      <c r="D170" s="100"/>
      <c r="E170" s="100"/>
      <c r="F170" s="100"/>
      <c r="G170" s="100"/>
      <c r="H170" s="100"/>
      <c r="I170" s="100"/>
      <c r="S170" s="213"/>
      <c r="T170" s="213"/>
      <c r="U170" s="213"/>
      <c r="V170" s="213"/>
      <c r="W170" s="213"/>
      <c r="X170" s="213"/>
      <c r="Y170" s="213"/>
      <c r="Z170" s="213"/>
    </row>
    <row r="171" spans="1:26" x14ac:dyDescent="0.3">
      <c r="A171" s="100"/>
      <c r="B171" s="100"/>
      <c r="C171" s="100"/>
      <c r="D171" s="100"/>
      <c r="E171" s="100"/>
      <c r="F171" s="100"/>
      <c r="G171" s="100"/>
      <c r="H171" s="100"/>
      <c r="I171" s="100"/>
      <c r="S171" s="213"/>
      <c r="T171" s="213"/>
      <c r="U171" s="213"/>
      <c r="V171" s="213"/>
      <c r="W171" s="213"/>
      <c r="X171" s="213"/>
      <c r="Y171" s="213"/>
      <c r="Z171" s="213"/>
    </row>
    <row r="172" spans="1:26" x14ac:dyDescent="0.3">
      <c r="A172" s="100"/>
      <c r="B172" s="100"/>
      <c r="C172" s="100"/>
      <c r="D172" s="100"/>
      <c r="E172" s="100"/>
      <c r="F172" s="100"/>
      <c r="G172" s="100"/>
      <c r="H172" s="100"/>
      <c r="I172" s="100"/>
      <c r="S172" s="213"/>
      <c r="T172" s="213"/>
      <c r="U172" s="213"/>
      <c r="V172" s="213"/>
      <c r="W172" s="213"/>
      <c r="X172" s="213"/>
      <c r="Y172" s="213"/>
      <c r="Z172" s="213"/>
    </row>
    <row r="173" spans="1:26" x14ac:dyDescent="0.3">
      <c r="A173" s="100"/>
      <c r="B173" s="100"/>
      <c r="C173" s="100"/>
      <c r="D173" s="100"/>
      <c r="E173" s="100"/>
      <c r="F173" s="100"/>
      <c r="G173" s="100"/>
      <c r="H173" s="100"/>
      <c r="I173" s="100"/>
      <c r="S173" s="213"/>
      <c r="T173" s="213"/>
      <c r="U173" s="213"/>
      <c r="V173" s="213"/>
      <c r="W173" s="213"/>
      <c r="X173" s="213"/>
      <c r="Y173" s="213"/>
      <c r="Z173" s="213"/>
    </row>
    <row r="174" spans="1:26" x14ac:dyDescent="0.3">
      <c r="A174" s="100"/>
      <c r="B174" s="100"/>
      <c r="C174" s="100"/>
      <c r="D174" s="100"/>
      <c r="E174" s="100"/>
      <c r="F174" s="100"/>
      <c r="G174" s="100"/>
      <c r="H174" s="100"/>
      <c r="I174" s="100"/>
      <c r="S174" s="213"/>
      <c r="T174" s="213"/>
      <c r="U174" s="213"/>
      <c r="V174" s="213"/>
      <c r="W174" s="213"/>
      <c r="X174" s="213"/>
      <c r="Y174" s="213"/>
      <c r="Z174" s="213"/>
    </row>
    <row r="175" spans="1:26" x14ac:dyDescent="0.3">
      <c r="A175" s="100"/>
      <c r="B175" s="100"/>
      <c r="C175" s="100"/>
      <c r="D175" s="100"/>
      <c r="E175" s="100"/>
      <c r="F175" s="100"/>
      <c r="G175" s="100"/>
      <c r="H175" s="100"/>
      <c r="I175" s="100"/>
      <c r="S175" s="213"/>
      <c r="T175" s="213"/>
      <c r="U175" s="213"/>
      <c r="V175" s="213"/>
      <c r="W175" s="213"/>
      <c r="X175" s="213"/>
      <c r="Y175" s="213"/>
      <c r="Z175" s="213"/>
    </row>
    <row r="176" spans="1:26" x14ac:dyDescent="0.3">
      <c r="A176" s="100"/>
      <c r="B176" s="100"/>
      <c r="C176" s="100"/>
      <c r="D176" s="100"/>
      <c r="E176" s="100"/>
      <c r="F176" s="100"/>
      <c r="G176" s="100"/>
      <c r="H176" s="100"/>
      <c r="I176" s="100"/>
      <c r="S176" s="213"/>
      <c r="T176" s="213"/>
      <c r="U176" s="213"/>
      <c r="V176" s="213"/>
      <c r="W176" s="213"/>
      <c r="X176" s="213"/>
      <c r="Y176" s="213"/>
      <c r="Z176" s="213"/>
    </row>
    <row r="177" spans="1:26" x14ac:dyDescent="0.3">
      <c r="A177" s="100"/>
      <c r="B177" s="100"/>
      <c r="C177" s="100"/>
      <c r="D177" s="100"/>
      <c r="E177" s="100"/>
      <c r="F177" s="100"/>
      <c r="G177" s="100"/>
      <c r="H177" s="100"/>
      <c r="I177" s="100"/>
      <c r="S177" s="213"/>
      <c r="T177" s="213"/>
      <c r="U177" s="213"/>
      <c r="V177" s="213"/>
      <c r="W177" s="213"/>
      <c r="X177" s="213"/>
      <c r="Y177" s="213"/>
      <c r="Z177" s="213"/>
    </row>
    <row r="178" spans="1:26" x14ac:dyDescent="0.3">
      <c r="A178" s="100"/>
      <c r="B178" s="100"/>
      <c r="C178" s="100"/>
      <c r="D178" s="100"/>
      <c r="E178" s="100"/>
      <c r="F178" s="100"/>
      <c r="G178" s="100"/>
      <c r="H178" s="100"/>
      <c r="I178" s="100"/>
      <c r="S178" s="213"/>
      <c r="T178" s="213"/>
      <c r="U178" s="213"/>
      <c r="V178" s="213"/>
      <c r="W178" s="213"/>
      <c r="X178" s="213"/>
      <c r="Y178" s="213"/>
      <c r="Z178" s="213"/>
    </row>
    <row r="179" spans="1:26" x14ac:dyDescent="0.3">
      <c r="A179" s="100"/>
      <c r="B179" s="100"/>
      <c r="C179" s="100"/>
      <c r="D179" s="100"/>
      <c r="E179" s="100"/>
      <c r="F179" s="100"/>
      <c r="G179" s="100"/>
      <c r="H179" s="100"/>
      <c r="I179" s="100"/>
      <c r="S179" s="213"/>
      <c r="T179" s="213"/>
      <c r="U179" s="213"/>
      <c r="V179" s="213"/>
      <c r="W179" s="213"/>
      <c r="X179" s="213"/>
      <c r="Y179" s="213"/>
      <c r="Z179" s="213"/>
    </row>
    <row r="180" spans="1:26" x14ac:dyDescent="0.3">
      <c r="A180" s="100"/>
      <c r="B180" s="100"/>
      <c r="C180" s="100"/>
      <c r="D180" s="100"/>
      <c r="E180" s="100"/>
      <c r="F180" s="100"/>
      <c r="G180" s="100"/>
      <c r="H180" s="100"/>
      <c r="I180" s="100"/>
      <c r="S180" s="213"/>
      <c r="T180" s="213"/>
      <c r="U180" s="213"/>
      <c r="V180" s="213"/>
      <c r="W180" s="213"/>
      <c r="X180" s="213"/>
      <c r="Y180" s="213"/>
      <c r="Z180" s="213"/>
    </row>
    <row r="181" spans="1:26" x14ac:dyDescent="0.3">
      <c r="A181" s="100"/>
      <c r="B181" s="100"/>
      <c r="C181" s="100"/>
      <c r="D181" s="100"/>
      <c r="E181" s="100"/>
      <c r="F181" s="100"/>
      <c r="G181" s="100"/>
      <c r="H181" s="100"/>
      <c r="I181" s="100"/>
      <c r="S181" s="213"/>
      <c r="T181" s="213"/>
      <c r="U181" s="213"/>
      <c r="V181" s="213"/>
      <c r="W181" s="213"/>
      <c r="X181" s="213"/>
      <c r="Y181" s="213"/>
      <c r="Z181" s="213"/>
    </row>
    <row r="182" spans="1:26" x14ac:dyDescent="0.3">
      <c r="A182" s="100"/>
      <c r="B182" s="100"/>
      <c r="C182" s="100"/>
      <c r="D182" s="100"/>
      <c r="E182" s="100"/>
      <c r="F182" s="100"/>
      <c r="G182" s="100"/>
      <c r="H182" s="100"/>
      <c r="I182" s="100"/>
      <c r="S182" s="213"/>
      <c r="T182" s="213"/>
      <c r="U182" s="213"/>
      <c r="V182" s="213"/>
      <c r="W182" s="213"/>
      <c r="X182" s="213"/>
      <c r="Y182" s="213"/>
      <c r="Z182" s="213"/>
    </row>
    <row r="183" spans="1:26" x14ac:dyDescent="0.3">
      <c r="A183" s="100"/>
      <c r="B183" s="100"/>
      <c r="C183" s="100"/>
      <c r="D183" s="100"/>
      <c r="E183" s="100"/>
      <c r="F183" s="100"/>
      <c r="G183" s="100"/>
      <c r="H183" s="100"/>
      <c r="I183" s="100"/>
      <c r="S183" s="213"/>
      <c r="T183" s="213"/>
      <c r="U183" s="213"/>
      <c r="V183" s="213"/>
      <c r="W183" s="213"/>
      <c r="X183" s="213"/>
      <c r="Y183" s="213"/>
      <c r="Z183" s="213"/>
    </row>
    <row r="184" spans="1:26" x14ac:dyDescent="0.3">
      <c r="A184" s="100"/>
      <c r="B184" s="100"/>
      <c r="C184" s="100"/>
      <c r="D184" s="100"/>
      <c r="E184" s="100"/>
      <c r="F184" s="100"/>
      <c r="G184" s="100"/>
      <c r="H184" s="100"/>
      <c r="I184" s="100"/>
      <c r="S184" s="213"/>
      <c r="T184" s="213"/>
      <c r="U184" s="213"/>
      <c r="V184" s="213"/>
      <c r="W184" s="213"/>
      <c r="X184" s="213"/>
      <c r="Y184" s="213"/>
      <c r="Z184" s="213"/>
    </row>
    <row r="185" spans="1:26" x14ac:dyDescent="0.3">
      <c r="A185" s="100"/>
      <c r="B185" s="100"/>
      <c r="C185" s="100"/>
      <c r="D185" s="100"/>
      <c r="E185" s="100"/>
      <c r="F185" s="100"/>
      <c r="G185" s="100"/>
      <c r="H185" s="100"/>
      <c r="I185" s="100"/>
      <c r="S185" s="213"/>
      <c r="T185" s="213"/>
      <c r="U185" s="213"/>
      <c r="V185" s="213"/>
      <c r="W185" s="213"/>
      <c r="X185" s="213"/>
      <c r="Y185" s="213"/>
      <c r="Z185" s="213"/>
    </row>
    <row r="186" spans="1:26" x14ac:dyDescent="0.3">
      <c r="A186" s="100"/>
      <c r="B186" s="100"/>
      <c r="C186" s="100"/>
      <c r="D186" s="100"/>
      <c r="E186" s="100"/>
      <c r="F186" s="100"/>
      <c r="G186" s="100"/>
      <c r="H186" s="100"/>
      <c r="I186" s="100"/>
      <c r="S186" s="213"/>
      <c r="T186" s="213"/>
      <c r="U186" s="213"/>
      <c r="V186" s="213"/>
      <c r="W186" s="213"/>
      <c r="X186" s="213"/>
      <c r="Y186" s="213"/>
      <c r="Z186" s="213"/>
    </row>
    <row r="187" spans="1:26" x14ac:dyDescent="0.3">
      <c r="A187" s="100"/>
      <c r="B187" s="100"/>
      <c r="C187" s="100"/>
      <c r="D187" s="100"/>
      <c r="E187" s="100"/>
      <c r="F187" s="100"/>
      <c r="G187" s="100"/>
      <c r="H187" s="100"/>
      <c r="I187" s="100"/>
      <c r="S187" s="213"/>
      <c r="T187" s="213"/>
      <c r="U187" s="213"/>
      <c r="V187" s="213"/>
      <c r="W187" s="213"/>
      <c r="X187" s="213"/>
      <c r="Y187" s="213"/>
      <c r="Z187" s="213"/>
    </row>
    <row r="188" spans="1:26" x14ac:dyDescent="0.3">
      <c r="A188" s="100"/>
      <c r="B188" s="100"/>
      <c r="C188" s="100"/>
      <c r="D188" s="100"/>
      <c r="E188" s="100"/>
      <c r="F188" s="100"/>
      <c r="G188" s="100"/>
      <c r="H188" s="100"/>
      <c r="I188" s="100"/>
      <c r="S188" s="213"/>
      <c r="T188" s="213"/>
      <c r="U188" s="213"/>
      <c r="V188" s="213"/>
      <c r="W188" s="213"/>
      <c r="X188" s="213"/>
      <c r="Y188" s="213"/>
      <c r="Z188" s="213"/>
    </row>
    <row r="189" spans="1:26" x14ac:dyDescent="0.3">
      <c r="A189" s="100"/>
      <c r="B189" s="100"/>
      <c r="C189" s="100"/>
      <c r="D189" s="100"/>
      <c r="E189" s="100"/>
      <c r="F189" s="100"/>
      <c r="G189" s="100"/>
      <c r="H189" s="100"/>
      <c r="I189" s="100"/>
      <c r="S189" s="213"/>
      <c r="T189" s="213"/>
      <c r="U189" s="213"/>
      <c r="V189" s="213"/>
      <c r="W189" s="213"/>
      <c r="X189" s="213"/>
      <c r="Y189" s="213"/>
      <c r="Z189" s="213"/>
    </row>
    <row r="190" spans="1:26" x14ac:dyDescent="0.3">
      <c r="A190" s="100"/>
      <c r="B190" s="100"/>
      <c r="C190" s="100"/>
      <c r="D190" s="100"/>
      <c r="E190" s="100"/>
      <c r="F190" s="100"/>
      <c r="G190" s="100"/>
      <c r="H190" s="100"/>
      <c r="I190" s="100"/>
      <c r="S190" s="475" t="s">
        <v>4183</v>
      </c>
      <c r="T190" s="475"/>
      <c r="U190" s="213"/>
      <c r="V190" s="213"/>
      <c r="W190" s="213"/>
      <c r="X190" s="213"/>
      <c r="Y190" s="213"/>
      <c r="Z190" s="213"/>
    </row>
    <row r="191" spans="1:26" x14ac:dyDescent="0.3">
      <c r="A191" s="100"/>
      <c r="B191" s="100"/>
      <c r="C191" s="100"/>
      <c r="D191" s="100"/>
      <c r="E191" s="100"/>
      <c r="F191" s="100"/>
      <c r="G191" s="100"/>
      <c r="H191" s="100"/>
      <c r="I191" s="100"/>
      <c r="S191" s="217" t="s">
        <v>3818</v>
      </c>
      <c r="T191" s="215" t="s">
        <v>3858</v>
      </c>
      <c r="U191" s="213"/>
      <c r="V191" s="213"/>
      <c r="W191" s="213"/>
      <c r="X191" s="213"/>
      <c r="Y191" s="213"/>
      <c r="Z191" s="213"/>
    </row>
    <row r="192" spans="1:26" x14ac:dyDescent="0.3">
      <c r="A192" s="100"/>
      <c r="B192" s="100"/>
      <c r="C192" s="100"/>
      <c r="D192" s="100"/>
      <c r="E192" s="100"/>
      <c r="F192" s="100"/>
      <c r="G192" s="100"/>
      <c r="H192" s="100"/>
      <c r="I192" s="100"/>
      <c r="S192" s="217" t="s">
        <v>3727</v>
      </c>
      <c r="T192" s="155">
        <v>0.7046</v>
      </c>
      <c r="U192" s="213"/>
      <c r="V192" s="213"/>
      <c r="W192" s="213"/>
      <c r="X192" s="213"/>
      <c r="Y192" s="213"/>
      <c r="Z192" s="213"/>
    </row>
    <row r="193" spans="1:26" x14ac:dyDescent="0.3">
      <c r="A193" s="100"/>
      <c r="B193" s="100"/>
      <c r="C193" s="100"/>
      <c r="D193" s="100"/>
      <c r="E193" s="100"/>
      <c r="F193" s="100"/>
      <c r="G193" s="100"/>
      <c r="H193" s="100"/>
      <c r="I193" s="100"/>
      <c r="S193" s="217" t="s">
        <v>4184</v>
      </c>
      <c r="T193" s="155">
        <v>92.206100000000006</v>
      </c>
      <c r="U193" s="213"/>
      <c r="V193" s="213"/>
      <c r="W193" s="213"/>
      <c r="X193" s="213"/>
      <c r="Y193" s="213"/>
      <c r="Z193" s="213"/>
    </row>
    <row r="194" spans="1:26" x14ac:dyDescent="0.3">
      <c r="A194" s="100"/>
      <c r="B194" s="100"/>
      <c r="C194" s="100"/>
      <c r="D194" s="100"/>
      <c r="E194" s="100"/>
      <c r="F194" s="100"/>
      <c r="G194" s="100"/>
      <c r="H194" s="100"/>
      <c r="I194" s="100"/>
      <c r="S194" s="217" t="s">
        <v>4185</v>
      </c>
      <c r="T194" s="155">
        <v>110.7582</v>
      </c>
      <c r="U194" s="213"/>
      <c r="V194" s="213"/>
      <c r="W194" s="213"/>
      <c r="X194" s="213"/>
      <c r="Y194" s="213"/>
      <c r="Z194" s="213"/>
    </row>
    <row r="195" spans="1:26" x14ac:dyDescent="0.3">
      <c r="A195" s="100"/>
      <c r="B195" s="100"/>
      <c r="C195" s="100"/>
      <c r="D195" s="100"/>
      <c r="E195" s="100"/>
      <c r="F195" s="100"/>
      <c r="G195" s="100"/>
      <c r="H195" s="100"/>
      <c r="I195" s="100"/>
      <c r="S195" s="217" t="s">
        <v>4186</v>
      </c>
      <c r="T195" s="155">
        <v>6.7999999999999996E-3</v>
      </c>
      <c r="U195" s="213"/>
      <c r="V195" s="213"/>
      <c r="W195" s="213"/>
      <c r="X195" s="213"/>
      <c r="Y195" s="213"/>
      <c r="Z195" s="213"/>
    </row>
    <row r="196" spans="1:26" x14ac:dyDescent="0.3">
      <c r="A196" s="100"/>
      <c r="B196" s="100"/>
      <c r="C196" s="100"/>
      <c r="D196" s="100"/>
      <c r="E196" s="100"/>
      <c r="F196" s="100"/>
      <c r="G196" s="100"/>
      <c r="H196" s="100"/>
      <c r="I196" s="100"/>
      <c r="S196" s="213"/>
      <c r="T196" s="213"/>
      <c r="U196" s="213"/>
      <c r="V196" s="213"/>
      <c r="W196" s="213"/>
      <c r="X196" s="213"/>
      <c r="Y196" s="213"/>
      <c r="Z196" s="213"/>
    </row>
    <row r="197" spans="1:26" x14ac:dyDescent="0.3">
      <c r="A197" s="100"/>
      <c r="B197" s="100"/>
      <c r="C197" s="100"/>
      <c r="D197" s="100"/>
      <c r="E197" s="100"/>
      <c r="F197" s="100"/>
      <c r="G197" s="100"/>
      <c r="H197" s="100"/>
      <c r="I197" s="100"/>
      <c r="S197" s="213"/>
      <c r="T197" s="213"/>
      <c r="U197" s="213"/>
      <c r="V197" s="213"/>
      <c r="W197" s="213"/>
      <c r="X197" s="213"/>
      <c r="Y197" s="213"/>
      <c r="Z197" s="213"/>
    </row>
    <row r="198" spans="1:26" x14ac:dyDescent="0.3">
      <c r="A198" s="100"/>
      <c r="B198" s="100"/>
      <c r="C198" s="100"/>
      <c r="D198" s="100"/>
      <c r="E198" s="100"/>
      <c r="F198" s="100"/>
      <c r="G198" s="100"/>
      <c r="H198" s="100"/>
      <c r="I198" s="100"/>
    </row>
    <row r="199" spans="1:26" x14ac:dyDescent="0.3">
      <c r="A199" s="100"/>
      <c r="B199" s="100"/>
      <c r="C199" s="100"/>
      <c r="D199" s="100"/>
      <c r="E199" s="100"/>
      <c r="F199" s="100"/>
      <c r="G199" s="100"/>
      <c r="H199" s="100"/>
      <c r="I199" s="100"/>
    </row>
    <row r="200" spans="1:26" x14ac:dyDescent="0.3">
      <c r="A200" s="100"/>
      <c r="B200" s="100"/>
      <c r="C200" s="100"/>
      <c r="D200" s="100"/>
      <c r="E200" s="100"/>
      <c r="F200" s="100"/>
      <c r="G200" s="100"/>
      <c r="H200" s="100"/>
      <c r="I200" s="100"/>
    </row>
    <row r="201" spans="1:26" x14ac:dyDescent="0.3">
      <c r="A201" s="100"/>
      <c r="B201" s="100"/>
      <c r="C201" s="100"/>
      <c r="D201" s="100"/>
      <c r="E201" s="100"/>
      <c r="F201" s="100"/>
      <c r="G201" s="100"/>
      <c r="H201" s="100"/>
      <c r="I201" s="100"/>
    </row>
    <row r="202" spans="1:26" x14ac:dyDescent="0.3">
      <c r="A202" s="100"/>
      <c r="B202" s="100"/>
      <c r="C202" s="100"/>
      <c r="D202" s="100"/>
      <c r="E202" s="100"/>
      <c r="F202" s="100"/>
      <c r="G202" s="100"/>
      <c r="H202" s="100"/>
      <c r="I202" s="100"/>
    </row>
    <row r="203" spans="1:26" x14ac:dyDescent="0.3">
      <c r="A203" s="100"/>
      <c r="B203" s="100"/>
      <c r="C203" s="100"/>
      <c r="D203" s="100"/>
      <c r="E203" s="100"/>
      <c r="F203" s="100"/>
      <c r="G203" s="100"/>
      <c r="H203" s="100"/>
      <c r="I203" s="100"/>
    </row>
    <row r="204" spans="1:26" x14ac:dyDescent="0.3">
      <c r="A204" s="100"/>
      <c r="B204" s="100"/>
      <c r="C204" s="100"/>
      <c r="D204" s="100"/>
      <c r="E204" s="100"/>
      <c r="F204" s="100"/>
      <c r="G204" s="100"/>
      <c r="H204" s="100"/>
      <c r="I204" s="100"/>
    </row>
    <row r="205" spans="1:26" x14ac:dyDescent="0.3">
      <c r="A205" s="100"/>
      <c r="B205" s="100"/>
      <c r="C205" s="100"/>
      <c r="D205" s="100"/>
      <c r="E205" s="100"/>
      <c r="F205" s="100"/>
      <c r="G205" s="100"/>
      <c r="H205" s="100"/>
      <c r="I205" s="100"/>
    </row>
    <row r="206" spans="1:26" x14ac:dyDescent="0.3">
      <c r="A206" s="100"/>
      <c r="B206" s="100"/>
      <c r="C206" s="100"/>
      <c r="D206" s="100"/>
      <c r="E206" s="100"/>
      <c r="F206" s="100"/>
      <c r="G206" s="100"/>
      <c r="H206" s="100"/>
      <c r="I206" s="100"/>
    </row>
    <row r="207" spans="1:26" x14ac:dyDescent="0.3">
      <c r="A207" s="100"/>
      <c r="B207" s="100"/>
      <c r="C207" s="100"/>
      <c r="D207" s="100"/>
      <c r="E207" s="100"/>
      <c r="F207" s="100"/>
      <c r="G207" s="100"/>
      <c r="H207" s="100"/>
      <c r="I207" s="100"/>
    </row>
    <row r="208" spans="1:26" x14ac:dyDescent="0.3">
      <c r="A208" s="100"/>
      <c r="B208" s="100"/>
      <c r="C208" s="100"/>
      <c r="D208" s="100"/>
      <c r="E208" s="100"/>
      <c r="F208" s="100"/>
      <c r="G208" s="100"/>
      <c r="H208" s="100"/>
      <c r="I208" s="100"/>
    </row>
    <row r="209" spans="1:9" x14ac:dyDescent="0.3">
      <c r="A209" s="100"/>
      <c r="B209" s="100"/>
      <c r="C209" s="100"/>
      <c r="D209" s="100"/>
      <c r="E209" s="100"/>
      <c r="F209" s="100"/>
      <c r="G209" s="100"/>
      <c r="H209" s="100"/>
      <c r="I209" s="100"/>
    </row>
    <row r="210" spans="1:9" x14ac:dyDescent="0.3">
      <c r="A210" s="100"/>
      <c r="B210" s="100"/>
      <c r="C210" s="100"/>
      <c r="D210" s="100"/>
      <c r="E210" s="100"/>
      <c r="F210" s="100"/>
      <c r="G210" s="100"/>
      <c r="H210" s="100"/>
      <c r="I210" s="100"/>
    </row>
    <row r="211" spans="1:9" x14ac:dyDescent="0.3">
      <c r="A211" s="100"/>
      <c r="B211" s="100"/>
      <c r="C211" s="100"/>
      <c r="D211" s="100"/>
      <c r="E211" s="100"/>
      <c r="F211" s="100"/>
      <c r="G211" s="100"/>
      <c r="H211" s="100"/>
      <c r="I211" s="100"/>
    </row>
    <row r="212" spans="1:9" x14ac:dyDescent="0.3">
      <c r="A212" s="100"/>
      <c r="B212" s="100"/>
      <c r="C212" s="100"/>
      <c r="D212" s="100"/>
      <c r="E212" s="100"/>
      <c r="F212" s="100"/>
      <c r="G212" s="100"/>
      <c r="H212" s="100"/>
      <c r="I212" s="100"/>
    </row>
    <row r="213" spans="1:9" x14ac:dyDescent="0.3">
      <c r="A213" s="100"/>
      <c r="B213" s="100"/>
      <c r="C213" s="100"/>
      <c r="D213" s="100"/>
      <c r="E213" s="100"/>
      <c r="F213" s="100"/>
      <c r="G213" s="100"/>
      <c r="H213" s="100"/>
      <c r="I213" s="100"/>
    </row>
    <row r="214" spans="1:9" x14ac:dyDescent="0.3">
      <c r="A214" s="100"/>
      <c r="B214" s="100"/>
      <c r="C214" s="100"/>
      <c r="D214" s="100"/>
      <c r="E214" s="100"/>
      <c r="F214" s="100"/>
      <c r="G214" s="100"/>
      <c r="H214" s="100"/>
      <c r="I214" s="100"/>
    </row>
    <row r="215" spans="1:9" x14ac:dyDescent="0.3">
      <c r="A215" s="100"/>
      <c r="B215" s="100"/>
      <c r="C215" s="100"/>
      <c r="D215" s="100"/>
      <c r="E215" s="100"/>
      <c r="F215" s="100"/>
      <c r="G215" s="100"/>
      <c r="H215" s="100"/>
      <c r="I215" s="100"/>
    </row>
    <row r="216" spans="1:9" x14ac:dyDescent="0.3">
      <c r="A216" s="100"/>
      <c r="B216" s="100"/>
      <c r="C216" s="100"/>
      <c r="D216" s="100"/>
      <c r="E216" s="100"/>
      <c r="F216" s="100"/>
      <c r="G216" s="100"/>
      <c r="H216" s="100"/>
      <c r="I216" s="100"/>
    </row>
    <row r="217" spans="1:9" x14ac:dyDescent="0.3">
      <c r="A217" s="100"/>
      <c r="B217" s="100"/>
      <c r="C217" s="100"/>
      <c r="D217" s="100"/>
      <c r="E217" s="100"/>
      <c r="F217" s="100"/>
      <c r="G217" s="100"/>
      <c r="H217" s="100"/>
      <c r="I217" s="100"/>
    </row>
    <row r="218" spans="1:9" x14ac:dyDescent="0.3">
      <c r="A218" s="100"/>
      <c r="B218" s="100"/>
      <c r="C218" s="100"/>
      <c r="D218" s="100"/>
      <c r="E218" s="100"/>
      <c r="F218" s="100"/>
      <c r="G218" s="100"/>
      <c r="H218" s="100"/>
      <c r="I218" s="100"/>
    </row>
    <row r="219" spans="1:9" x14ac:dyDescent="0.3">
      <c r="A219" s="100"/>
      <c r="B219" s="100"/>
      <c r="C219" s="100"/>
      <c r="D219" s="100"/>
      <c r="E219" s="100"/>
      <c r="F219" s="100"/>
      <c r="G219" s="100"/>
      <c r="H219" s="100"/>
      <c r="I219" s="100"/>
    </row>
  </sheetData>
  <mergeCells count="40">
    <mergeCell ref="S33:Z33"/>
    <mergeCell ref="W34:X34"/>
    <mergeCell ref="S43:X43"/>
    <mergeCell ref="S61:U61"/>
    <mergeCell ref="S190:T190"/>
    <mergeCell ref="S1:Z1"/>
    <mergeCell ref="S3:Z3"/>
    <mergeCell ref="S5:T5"/>
    <mergeCell ref="S15:T15"/>
    <mergeCell ref="S24:Y24"/>
    <mergeCell ref="K32:P32"/>
    <mergeCell ref="K33:P33"/>
    <mergeCell ref="K1:P1"/>
    <mergeCell ref="K3:P3"/>
    <mergeCell ref="K4:P4"/>
    <mergeCell ref="K5:P5"/>
    <mergeCell ref="K10:P10"/>
    <mergeCell ref="K20:P20"/>
    <mergeCell ref="K29:P29"/>
    <mergeCell ref="K31:P31"/>
    <mergeCell ref="A145:I145"/>
    <mergeCell ref="A146:I146"/>
    <mergeCell ref="A117:I117"/>
    <mergeCell ref="A118:I118"/>
    <mergeCell ref="A123:F123"/>
    <mergeCell ref="A133:G133"/>
    <mergeCell ref="A142:I142"/>
    <mergeCell ref="A144:I144"/>
    <mergeCell ref="A116:I116"/>
    <mergeCell ref="A1:I1"/>
    <mergeCell ref="A3:I3"/>
    <mergeCell ref="A4:I4"/>
    <mergeCell ref="A5:I5"/>
    <mergeCell ref="A16:F16"/>
    <mergeCell ref="A32:F32"/>
    <mergeCell ref="A49:F49"/>
    <mergeCell ref="A67:F67"/>
    <mergeCell ref="A86:F86"/>
    <mergeCell ref="A106:I106"/>
    <mergeCell ref="A114:I114"/>
  </mergeCells>
  <hyperlinks>
    <hyperlink ref="J1" location="'MAIN STEPS '!A1" display="CLICK HERE" xr:uid="{95D2A911-4CC5-4135-A798-CC8EA558554D}"/>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F7FA66-3D9A-47C4-BF48-9AD0532E950A}">
  <dimension ref="A1:O81"/>
  <sheetViews>
    <sheetView topLeftCell="A4" workbookViewId="0">
      <selection activeCell="A15" sqref="A15:B17"/>
    </sheetView>
  </sheetViews>
  <sheetFormatPr defaultRowHeight="14.4" x14ac:dyDescent="0.3"/>
  <cols>
    <col min="1" max="1" width="34.33203125" bestFit="1" customWidth="1"/>
    <col min="2" max="2" width="15.6640625" bestFit="1" customWidth="1"/>
    <col min="3" max="3" width="17.33203125" bestFit="1" customWidth="1"/>
    <col min="4" max="4" width="12" customWidth="1"/>
    <col min="5" max="5" width="10.21875" customWidth="1"/>
    <col min="6" max="6" width="10" customWidth="1"/>
    <col min="7" max="7" width="18.33203125" customWidth="1"/>
    <col min="9" max="9" width="30.44140625" customWidth="1"/>
  </cols>
  <sheetData>
    <row r="1" spans="1:15" x14ac:dyDescent="0.3">
      <c r="A1" s="485" t="s">
        <v>3763</v>
      </c>
      <c r="B1" s="483"/>
      <c r="C1" s="483"/>
      <c r="D1" s="483"/>
      <c r="E1" s="483"/>
      <c r="F1" s="483"/>
      <c r="G1" s="483"/>
      <c r="H1" s="1" t="s">
        <v>1263</v>
      </c>
      <c r="I1" s="1" t="s">
        <v>3908</v>
      </c>
      <c r="J1" s="208" t="s">
        <v>4056</v>
      </c>
    </row>
    <row r="2" spans="1:15" x14ac:dyDescent="0.3">
      <c r="A2" s="100"/>
      <c r="B2" s="100"/>
      <c r="C2" s="100"/>
      <c r="D2" s="100"/>
      <c r="E2" s="100"/>
      <c r="F2" s="100"/>
      <c r="G2" s="100"/>
    </row>
    <row r="3" spans="1:15" ht="14.4" customHeight="1" x14ac:dyDescent="0.3">
      <c r="A3" s="486" t="s">
        <v>3864</v>
      </c>
      <c r="B3" s="483"/>
      <c r="C3" s="483"/>
      <c r="D3" s="483"/>
      <c r="E3" s="483"/>
      <c r="F3" s="483"/>
      <c r="G3" s="483"/>
      <c r="I3" s="501" t="s">
        <v>3938</v>
      </c>
      <c r="J3" s="501"/>
      <c r="K3" s="501"/>
      <c r="L3" s="501"/>
      <c r="M3" s="501"/>
      <c r="N3" s="501"/>
      <c r="O3" s="501"/>
    </row>
    <row r="4" spans="1:15" ht="14.4" customHeight="1" x14ac:dyDescent="0.3">
      <c r="A4" s="100"/>
      <c r="B4" s="100"/>
      <c r="C4" s="100"/>
      <c r="D4" s="100"/>
      <c r="E4" s="100"/>
      <c r="F4" s="100"/>
      <c r="G4" s="100"/>
      <c r="I4" s="501"/>
      <c r="J4" s="501"/>
      <c r="K4" s="501"/>
      <c r="L4" s="501"/>
      <c r="M4" s="501"/>
      <c r="N4" s="501"/>
      <c r="O4" s="501"/>
    </row>
    <row r="5" spans="1:15" x14ac:dyDescent="0.3">
      <c r="A5" s="475" t="s">
        <v>3865</v>
      </c>
      <c r="B5" s="475"/>
      <c r="C5" s="475"/>
      <c r="D5" s="100"/>
      <c r="E5" s="100"/>
      <c r="F5" s="100"/>
      <c r="G5" s="100"/>
      <c r="I5" s="100"/>
      <c r="J5" s="100"/>
      <c r="K5" s="100"/>
      <c r="L5" s="100"/>
      <c r="M5" s="100"/>
      <c r="N5" s="100"/>
      <c r="O5" s="100"/>
    </row>
    <row r="6" spans="1:15" x14ac:dyDescent="0.3">
      <c r="A6" s="103" t="s">
        <v>3866</v>
      </c>
      <c r="B6" s="104" t="s">
        <v>3867</v>
      </c>
      <c r="C6" s="104" t="s">
        <v>3868</v>
      </c>
      <c r="D6" s="100"/>
      <c r="E6" s="100"/>
      <c r="F6" s="100"/>
      <c r="G6" s="100"/>
      <c r="I6" s="100" t="s">
        <v>4374</v>
      </c>
      <c r="J6" s="100"/>
      <c r="K6" s="100"/>
      <c r="L6" s="100"/>
      <c r="M6" s="100"/>
      <c r="N6" s="100"/>
      <c r="O6" s="100"/>
    </row>
    <row r="7" spans="1:15" x14ac:dyDescent="0.3">
      <c r="A7" s="103" t="s">
        <v>168</v>
      </c>
      <c r="B7" s="162">
        <v>0.29963800000000002</v>
      </c>
      <c r="C7" s="162">
        <v>0.10097200000000001</v>
      </c>
      <c r="D7" s="100"/>
      <c r="E7" s="100"/>
      <c r="F7" s="100"/>
      <c r="G7" s="100"/>
    </row>
    <row r="8" spans="1:15" x14ac:dyDescent="0.3">
      <c r="A8" s="103" t="s">
        <v>587</v>
      </c>
      <c r="B8" s="162">
        <v>0.35651699999999997</v>
      </c>
      <c r="C8" s="162">
        <v>0.25527499999999997</v>
      </c>
      <c r="D8" s="100"/>
      <c r="E8" s="100"/>
      <c r="F8" s="100"/>
      <c r="G8" s="100"/>
      <c r="I8" t="s">
        <v>4371</v>
      </c>
    </row>
    <row r="9" spans="1:15" x14ac:dyDescent="0.3">
      <c r="A9" s="103" t="s">
        <v>189</v>
      </c>
      <c r="B9" s="162">
        <v>0.121804</v>
      </c>
      <c r="C9" s="162">
        <v>0.11494</v>
      </c>
      <c r="D9" s="100"/>
      <c r="E9" s="100"/>
      <c r="F9" s="100"/>
      <c r="G9" s="100"/>
      <c r="I9" t="s">
        <v>4372</v>
      </c>
    </row>
    <row r="10" spans="1:15" x14ac:dyDescent="0.3">
      <c r="A10" s="103" t="s">
        <v>246</v>
      </c>
      <c r="B10" s="162">
        <v>0.48624000000000001</v>
      </c>
      <c r="C10" s="162">
        <v>0.25730900000000001</v>
      </c>
      <c r="D10" s="100"/>
      <c r="E10" s="100"/>
      <c r="F10" s="100"/>
      <c r="G10" s="100"/>
      <c r="I10" t="s">
        <v>4373</v>
      </c>
    </row>
    <row r="11" spans="1:15" x14ac:dyDescent="0.3">
      <c r="A11" s="103" t="s">
        <v>586</v>
      </c>
      <c r="B11" s="162">
        <v>0.53357699999999997</v>
      </c>
      <c r="C11" s="162">
        <v>0.41384900000000002</v>
      </c>
      <c r="D11" s="100"/>
      <c r="E11" s="100"/>
      <c r="F11" s="100"/>
      <c r="G11" s="100"/>
    </row>
    <row r="12" spans="1:15" x14ac:dyDescent="0.3">
      <c r="A12" s="100"/>
      <c r="B12" s="100"/>
      <c r="C12" s="100"/>
      <c r="D12" s="100"/>
      <c r="E12" s="100"/>
      <c r="F12" s="100"/>
      <c r="G12" s="100"/>
    </row>
    <row r="13" spans="1:15" x14ac:dyDescent="0.3">
      <c r="A13" s="475" t="s">
        <v>3869</v>
      </c>
      <c r="B13" s="475"/>
      <c r="C13" s="100"/>
      <c r="D13" s="100"/>
      <c r="E13" s="100"/>
      <c r="F13" s="100"/>
      <c r="G13" s="100"/>
    </row>
    <row r="14" spans="1:15" x14ac:dyDescent="0.3">
      <c r="A14" s="103" t="s">
        <v>3870</v>
      </c>
      <c r="B14" s="137">
        <v>3.7075999999999998E-2</v>
      </c>
      <c r="C14" s="100"/>
      <c r="D14" s="100"/>
      <c r="E14" s="100"/>
      <c r="F14" s="100"/>
      <c r="G14" s="100"/>
    </row>
    <row r="15" spans="1:15" x14ac:dyDescent="0.3">
      <c r="A15" s="103" t="s">
        <v>3726</v>
      </c>
      <c r="B15" s="137">
        <v>7.7629999999999999E-3</v>
      </c>
      <c r="C15" s="100"/>
      <c r="D15" s="100"/>
      <c r="E15" s="100"/>
      <c r="F15" s="100"/>
      <c r="G15" s="100"/>
    </row>
    <row r="16" spans="1:15" x14ac:dyDescent="0.3">
      <c r="A16" s="103" t="s">
        <v>3727</v>
      </c>
      <c r="B16" s="139">
        <v>0.87749999999999995</v>
      </c>
      <c r="C16" s="100"/>
      <c r="D16" s="100"/>
      <c r="E16" s="100"/>
      <c r="F16" s="100"/>
      <c r="G16" s="100"/>
    </row>
    <row r="17" spans="1:7" x14ac:dyDescent="0.3">
      <c r="A17" s="103" t="s">
        <v>3871</v>
      </c>
      <c r="B17" s="139">
        <v>20.938099999999999</v>
      </c>
      <c r="C17" s="100"/>
      <c r="D17" s="100"/>
      <c r="E17" s="100"/>
      <c r="F17" s="100"/>
      <c r="G17" s="100"/>
    </row>
    <row r="18" spans="1:7" x14ac:dyDescent="0.3">
      <c r="A18" s="100"/>
      <c r="B18" s="100"/>
      <c r="C18" s="100"/>
      <c r="D18" s="100"/>
      <c r="E18" s="100"/>
      <c r="F18" s="100"/>
      <c r="G18" s="100"/>
    </row>
    <row r="19" spans="1:7" ht="25.8" x14ac:dyDescent="0.3">
      <c r="A19" s="103" t="s">
        <v>3872</v>
      </c>
      <c r="B19" s="104" t="s">
        <v>3712</v>
      </c>
      <c r="C19" s="130" t="s">
        <v>3873</v>
      </c>
      <c r="D19" s="104" t="s">
        <v>3727</v>
      </c>
      <c r="E19" s="104" t="s">
        <v>3721</v>
      </c>
      <c r="F19" s="104" t="s">
        <v>3722</v>
      </c>
      <c r="G19" s="100"/>
    </row>
    <row r="20" spans="1:7" x14ac:dyDescent="0.3">
      <c r="A20" s="103" t="s">
        <v>3874</v>
      </c>
      <c r="B20" s="136">
        <v>5</v>
      </c>
      <c r="C20" s="162">
        <v>4.6838999999999999E-2</v>
      </c>
      <c r="D20" s="155">
        <v>0.82050000000000001</v>
      </c>
      <c r="E20" s="133">
        <v>155.44</v>
      </c>
      <c r="F20" s="134" t="s">
        <v>1193</v>
      </c>
      <c r="G20" s="100"/>
    </row>
    <row r="21" spans="1:7" x14ac:dyDescent="0.3">
      <c r="A21" s="103" t="s">
        <v>3875</v>
      </c>
      <c r="B21" s="136">
        <v>5</v>
      </c>
      <c r="C21" s="162">
        <v>2.3960000000000001E-3</v>
      </c>
      <c r="D21" s="155">
        <v>4.2000000000000003E-2</v>
      </c>
      <c r="E21" s="133">
        <v>7.95</v>
      </c>
      <c r="F21" s="134" t="s">
        <v>1193</v>
      </c>
      <c r="G21" s="100"/>
    </row>
    <row r="22" spans="1:7" x14ac:dyDescent="0.3">
      <c r="A22" s="103" t="s">
        <v>3876</v>
      </c>
      <c r="B22" s="136">
        <v>10</v>
      </c>
      <c r="C22" s="162">
        <v>8.5800000000000004E-4</v>
      </c>
      <c r="D22" s="155">
        <v>1.4999999999999999E-2</v>
      </c>
      <c r="E22" s="133">
        <v>1.42</v>
      </c>
      <c r="F22" s="134">
        <v>0.17849999999999999</v>
      </c>
      <c r="G22" s="100"/>
    </row>
    <row r="23" spans="1:7" x14ac:dyDescent="0.3">
      <c r="A23" s="103" t="s">
        <v>3877</v>
      </c>
      <c r="B23" s="136">
        <v>20</v>
      </c>
      <c r="C23" s="162">
        <v>5.0092999999999999E-2</v>
      </c>
      <c r="D23" s="168">
        <v>0.87749999999999995</v>
      </c>
      <c r="E23" s="133">
        <v>41.56</v>
      </c>
      <c r="F23" s="140" t="s">
        <v>1193</v>
      </c>
      <c r="G23" s="100"/>
    </row>
    <row r="24" spans="1:7" x14ac:dyDescent="0.3">
      <c r="A24" s="100"/>
      <c r="B24" s="100"/>
      <c r="C24" s="100"/>
      <c r="D24" s="100"/>
      <c r="E24" s="100"/>
      <c r="F24" s="100"/>
      <c r="G24" s="100"/>
    </row>
    <row r="25" spans="1:7" ht="25.8" x14ac:dyDescent="0.3">
      <c r="A25" s="103" t="s">
        <v>3788</v>
      </c>
      <c r="B25" s="104" t="s">
        <v>3712</v>
      </c>
      <c r="C25" s="130" t="s">
        <v>3719</v>
      </c>
      <c r="D25" s="104" t="s">
        <v>3878</v>
      </c>
      <c r="E25" s="104" t="s">
        <v>3721</v>
      </c>
      <c r="F25" s="104" t="s">
        <v>3722</v>
      </c>
      <c r="G25" s="100"/>
    </row>
    <row r="26" spans="1:7" x14ac:dyDescent="0.3">
      <c r="A26" s="103" t="s">
        <v>3879</v>
      </c>
      <c r="B26" s="136">
        <v>116</v>
      </c>
      <c r="C26" s="162">
        <v>6.9909999999999998E-3</v>
      </c>
      <c r="D26" s="158">
        <v>6.0266000000000002E-5</v>
      </c>
      <c r="E26" s="163" t="s">
        <v>296</v>
      </c>
      <c r="F26" s="136" t="s">
        <v>296</v>
      </c>
      <c r="G26" s="100"/>
    </row>
    <row r="27" spans="1:7" x14ac:dyDescent="0.3">
      <c r="A27" s="103" t="s">
        <v>3880</v>
      </c>
      <c r="B27" s="136">
        <v>0</v>
      </c>
      <c r="C27" s="164">
        <v>0</v>
      </c>
      <c r="D27" s="164" t="s">
        <v>296</v>
      </c>
      <c r="E27" s="137" t="s">
        <v>1281</v>
      </c>
      <c r="F27" s="137" t="s">
        <v>1281</v>
      </c>
      <c r="G27" s="100"/>
    </row>
    <row r="28" spans="1:7" x14ac:dyDescent="0.3">
      <c r="A28" s="103" t="s">
        <v>3881</v>
      </c>
      <c r="B28" s="136">
        <v>116</v>
      </c>
      <c r="C28" s="162">
        <v>6.9909999999999998E-3</v>
      </c>
      <c r="D28" s="158">
        <v>6.0266000000000002E-5</v>
      </c>
      <c r="E28" s="137" t="s">
        <v>1281</v>
      </c>
      <c r="F28" s="137" t="s">
        <v>1281</v>
      </c>
      <c r="G28" s="100"/>
    </row>
    <row r="29" spans="1:7" x14ac:dyDescent="0.3">
      <c r="A29" s="100"/>
      <c r="B29" s="100"/>
      <c r="C29" s="100"/>
      <c r="D29" s="100"/>
      <c r="E29" s="100"/>
      <c r="F29" s="100"/>
      <c r="G29" s="100"/>
    </row>
    <row r="30" spans="1:7" ht="38.4" x14ac:dyDescent="0.3">
      <c r="A30" s="103" t="s">
        <v>3882</v>
      </c>
      <c r="B30" s="104" t="s">
        <v>3712</v>
      </c>
      <c r="C30" s="104" t="s">
        <v>3883</v>
      </c>
      <c r="D30" s="130" t="s">
        <v>3714</v>
      </c>
      <c r="E30" s="104" t="s">
        <v>3715</v>
      </c>
      <c r="F30" s="104" t="s">
        <v>3716</v>
      </c>
      <c r="G30" s="130" t="s">
        <v>3884</v>
      </c>
    </row>
    <row r="31" spans="1:7" x14ac:dyDescent="0.3">
      <c r="A31" s="103" t="s">
        <v>596</v>
      </c>
      <c r="B31" s="131">
        <v>1</v>
      </c>
      <c r="C31" s="162">
        <v>-4.5539999999999999E-3</v>
      </c>
      <c r="D31" s="162">
        <v>7.1012000000000006E-2</v>
      </c>
      <c r="E31" s="133">
        <v>-0.06</v>
      </c>
      <c r="F31" s="134">
        <v>0.94899999999999995</v>
      </c>
      <c r="G31" s="162">
        <v>4.7350000000000003E-2</v>
      </c>
    </row>
    <row r="32" spans="1:7" x14ac:dyDescent="0.3">
      <c r="A32" s="103" t="s">
        <v>168</v>
      </c>
      <c r="B32" s="131">
        <v>1</v>
      </c>
      <c r="C32" s="162">
        <v>5.8033000000000001E-2</v>
      </c>
      <c r="D32" s="162">
        <v>0.38727499999999998</v>
      </c>
      <c r="E32" s="133">
        <v>0.15</v>
      </c>
      <c r="F32" s="134">
        <v>0.88109999999999999</v>
      </c>
      <c r="G32" s="162">
        <v>-1.6226999999999998E-2</v>
      </c>
    </row>
    <row r="33" spans="1:7" x14ac:dyDescent="0.3">
      <c r="A33" s="103" t="s">
        <v>587</v>
      </c>
      <c r="B33" s="131">
        <v>1</v>
      </c>
      <c r="C33" s="162">
        <v>-0.21113000000000001</v>
      </c>
      <c r="D33" s="162">
        <v>0.241836</v>
      </c>
      <c r="E33" s="133">
        <v>-0.87</v>
      </c>
      <c r="F33" s="134">
        <v>0.38450000000000001</v>
      </c>
      <c r="G33" s="162">
        <v>-2.7623999999999999E-2</v>
      </c>
    </row>
    <row r="34" spans="1:7" x14ac:dyDescent="0.3">
      <c r="A34" s="103" t="s">
        <v>189</v>
      </c>
      <c r="B34" s="131">
        <v>1</v>
      </c>
      <c r="C34" s="162">
        <v>0.69594500000000004</v>
      </c>
      <c r="D34" s="162">
        <v>0.39578400000000002</v>
      </c>
      <c r="E34" s="133">
        <v>1.76</v>
      </c>
      <c r="F34" s="134">
        <v>8.1299999999999997E-2</v>
      </c>
      <c r="G34" s="162">
        <v>2.4582E-2</v>
      </c>
    </row>
    <row r="35" spans="1:7" x14ac:dyDescent="0.3">
      <c r="A35" s="103" t="s">
        <v>246</v>
      </c>
      <c r="B35" s="131">
        <v>1</v>
      </c>
      <c r="C35" s="162">
        <v>7.3330999999999993E-2</v>
      </c>
      <c r="D35" s="162">
        <v>0.32301099999999999</v>
      </c>
      <c r="E35" s="133">
        <v>0.23</v>
      </c>
      <c r="F35" s="134">
        <v>0.82079999999999997</v>
      </c>
      <c r="G35" s="162">
        <v>5.7158E-2</v>
      </c>
    </row>
    <row r="36" spans="1:7" x14ac:dyDescent="0.3">
      <c r="A36" s="103" t="s">
        <v>586</v>
      </c>
      <c r="B36" s="131">
        <v>1</v>
      </c>
      <c r="C36" s="162">
        <v>3.2181000000000001E-2</v>
      </c>
      <c r="D36" s="162">
        <v>9.0387999999999996E-2</v>
      </c>
      <c r="E36" s="133">
        <v>0.36</v>
      </c>
      <c r="F36" s="134">
        <v>0.72250000000000003</v>
      </c>
      <c r="G36" s="162">
        <v>-1.8019E-2</v>
      </c>
    </row>
    <row r="37" spans="1:7" x14ac:dyDescent="0.3">
      <c r="A37" s="103" t="s">
        <v>3885</v>
      </c>
      <c r="B37" s="131">
        <v>1</v>
      </c>
      <c r="C37" s="162">
        <v>-1.2097E-2</v>
      </c>
      <c r="D37" s="162">
        <v>0.59052000000000004</v>
      </c>
      <c r="E37" s="133">
        <v>-0.02</v>
      </c>
      <c r="F37" s="134">
        <v>0.98370000000000002</v>
      </c>
      <c r="G37" s="162">
        <v>-1.2300000000000001E-4</v>
      </c>
    </row>
    <row r="38" spans="1:7" x14ac:dyDescent="0.3">
      <c r="A38" s="103" t="s">
        <v>3886</v>
      </c>
      <c r="B38" s="131">
        <v>1</v>
      </c>
      <c r="C38" s="162">
        <v>0.95753299999999997</v>
      </c>
      <c r="D38" s="162">
        <v>0.62284600000000001</v>
      </c>
      <c r="E38" s="133">
        <v>1.54</v>
      </c>
      <c r="F38" s="134">
        <v>0.12690000000000001</v>
      </c>
      <c r="G38" s="162">
        <v>2.4681000000000002E-2</v>
      </c>
    </row>
    <row r="39" spans="1:7" x14ac:dyDescent="0.3">
      <c r="A39" s="103" t="s">
        <v>3887</v>
      </c>
      <c r="B39" s="131">
        <v>1</v>
      </c>
      <c r="C39" s="162">
        <v>-4.5199999999999997E-3</v>
      </c>
      <c r="D39" s="162">
        <v>0.270702</v>
      </c>
      <c r="E39" s="133">
        <v>-0.02</v>
      </c>
      <c r="F39" s="134">
        <v>0.98670000000000002</v>
      </c>
      <c r="G39" s="162">
        <v>-2.9500000000000001E-4</v>
      </c>
    </row>
    <row r="40" spans="1:7" x14ac:dyDescent="0.3">
      <c r="A40" s="103" t="s">
        <v>3888</v>
      </c>
      <c r="B40" s="131">
        <v>1</v>
      </c>
      <c r="C40" s="162">
        <v>-1.75146</v>
      </c>
      <c r="D40" s="162">
        <v>0.91298800000000002</v>
      </c>
      <c r="E40" s="133">
        <v>-1.92</v>
      </c>
      <c r="F40" s="134">
        <v>5.7500000000000002E-2</v>
      </c>
      <c r="G40" s="162">
        <v>-2.0327000000000001E-2</v>
      </c>
    </row>
    <row r="41" spans="1:7" x14ac:dyDescent="0.3">
      <c r="A41" s="103" t="s">
        <v>3889</v>
      </c>
      <c r="B41" s="131">
        <v>1</v>
      </c>
      <c r="C41" s="162">
        <v>0.15345300000000001</v>
      </c>
      <c r="D41" s="162">
        <v>0.70843400000000001</v>
      </c>
      <c r="E41" s="133">
        <v>0.22</v>
      </c>
      <c r="F41" s="134">
        <v>0.82889999999999997</v>
      </c>
      <c r="G41" s="162">
        <v>4.5030000000000001E-3</v>
      </c>
    </row>
    <row r="42" spans="1:7" x14ac:dyDescent="0.3">
      <c r="A42" s="103" t="s">
        <v>3890</v>
      </c>
      <c r="B42" s="131">
        <v>1</v>
      </c>
      <c r="C42" s="162">
        <v>1.016804</v>
      </c>
      <c r="D42" s="162">
        <v>0.49713000000000002</v>
      </c>
      <c r="E42" s="133">
        <v>2.0499999999999998</v>
      </c>
      <c r="F42" s="134">
        <v>4.3099999999999999E-2</v>
      </c>
      <c r="G42" s="162">
        <v>1.3433E-2</v>
      </c>
    </row>
    <row r="43" spans="1:7" x14ac:dyDescent="0.3">
      <c r="A43" s="103" t="s">
        <v>3891</v>
      </c>
      <c r="B43" s="131">
        <v>1</v>
      </c>
      <c r="C43" s="162">
        <v>-0.86940600000000001</v>
      </c>
      <c r="D43" s="162">
        <v>0.82154799999999994</v>
      </c>
      <c r="E43" s="133">
        <v>-1.06</v>
      </c>
      <c r="F43" s="134">
        <v>0.29210000000000003</v>
      </c>
      <c r="G43" s="162">
        <v>-2.2588E-2</v>
      </c>
    </row>
    <row r="44" spans="1:7" x14ac:dyDescent="0.3">
      <c r="A44" s="103" t="s">
        <v>3892</v>
      </c>
      <c r="B44" s="131">
        <v>1</v>
      </c>
      <c r="C44" s="162">
        <v>-0.59313099999999996</v>
      </c>
      <c r="D44" s="162">
        <v>0.54348200000000002</v>
      </c>
      <c r="E44" s="133">
        <v>-1.0900000000000001</v>
      </c>
      <c r="F44" s="134">
        <v>0.27739999999999998</v>
      </c>
      <c r="G44" s="162">
        <v>-3.8959000000000001E-2</v>
      </c>
    </row>
    <row r="45" spans="1:7" x14ac:dyDescent="0.3">
      <c r="A45" s="103" t="s">
        <v>3893</v>
      </c>
      <c r="B45" s="131">
        <v>1</v>
      </c>
      <c r="C45" s="162">
        <v>-0.185528</v>
      </c>
      <c r="D45" s="162">
        <v>0.74610799999999999</v>
      </c>
      <c r="E45" s="133">
        <v>-0.25</v>
      </c>
      <c r="F45" s="134">
        <v>0.80410000000000004</v>
      </c>
      <c r="G45" s="162">
        <v>-5.4869999999999997E-3</v>
      </c>
    </row>
    <row r="46" spans="1:7" x14ac:dyDescent="0.3">
      <c r="A46" s="103" t="s">
        <v>3894</v>
      </c>
      <c r="B46" s="131">
        <v>1</v>
      </c>
      <c r="C46" s="162">
        <v>0.74208399999999997</v>
      </c>
      <c r="D46" s="162">
        <v>0.36093599999999998</v>
      </c>
      <c r="E46" s="133">
        <v>2.06</v>
      </c>
      <c r="F46" s="134">
        <v>4.2000000000000003E-2</v>
      </c>
      <c r="G46" s="162">
        <v>4.9132000000000002E-2</v>
      </c>
    </row>
    <row r="47" spans="1:7" x14ac:dyDescent="0.3">
      <c r="A47" s="103" t="s">
        <v>3895</v>
      </c>
      <c r="B47" s="131">
        <v>1</v>
      </c>
      <c r="C47" s="162">
        <v>0.15594</v>
      </c>
      <c r="D47" s="162">
        <v>0.243086</v>
      </c>
      <c r="E47" s="133">
        <v>0.64</v>
      </c>
      <c r="F47" s="134">
        <v>0.52249999999999996</v>
      </c>
      <c r="G47" s="162">
        <v>6.5160000000000001E-3</v>
      </c>
    </row>
    <row r="48" spans="1:7" x14ac:dyDescent="0.3">
      <c r="A48" s="103" t="s">
        <v>3896</v>
      </c>
      <c r="B48" s="131">
        <v>1</v>
      </c>
      <c r="C48" s="162">
        <v>0.166683</v>
      </c>
      <c r="D48" s="162">
        <v>0.129804</v>
      </c>
      <c r="E48" s="133">
        <v>1.28</v>
      </c>
      <c r="F48" s="134">
        <v>0.20169999999999999</v>
      </c>
      <c r="G48" s="162">
        <v>1.7609E-2</v>
      </c>
    </row>
    <row r="49" spans="1:7" x14ac:dyDescent="0.3">
      <c r="A49" s="103" t="s">
        <v>3897</v>
      </c>
      <c r="B49" s="131">
        <v>1</v>
      </c>
      <c r="C49" s="162">
        <v>-0.31761499999999998</v>
      </c>
      <c r="D49" s="162">
        <v>0.23216899999999999</v>
      </c>
      <c r="E49" s="133">
        <v>-1.37</v>
      </c>
      <c r="F49" s="134">
        <v>0.1739</v>
      </c>
      <c r="G49" s="162">
        <v>-1.5108E-2</v>
      </c>
    </row>
    <row r="50" spans="1:7" x14ac:dyDescent="0.3">
      <c r="A50" s="103" t="s">
        <v>3898</v>
      </c>
      <c r="B50" s="131">
        <v>1</v>
      </c>
      <c r="C50" s="162">
        <v>-0.14672299999999999</v>
      </c>
      <c r="D50" s="162">
        <v>0.17058699999999999</v>
      </c>
      <c r="E50" s="133">
        <v>-0.86</v>
      </c>
      <c r="F50" s="134">
        <v>0.39150000000000001</v>
      </c>
      <c r="G50" s="162">
        <v>-1.5624000000000001E-2</v>
      </c>
    </row>
    <row r="51" spans="1:7" x14ac:dyDescent="0.3">
      <c r="A51" s="103" t="s">
        <v>3899</v>
      </c>
      <c r="B51" s="131">
        <v>1</v>
      </c>
      <c r="C51" s="162">
        <v>-6.7322000000000007E-2</v>
      </c>
      <c r="D51" s="162">
        <v>3.7726999999999997E-2</v>
      </c>
      <c r="E51" s="133">
        <v>-1.78</v>
      </c>
      <c r="F51" s="134">
        <v>7.6999999999999999E-2</v>
      </c>
      <c r="G51" s="162">
        <v>-1.153E-2</v>
      </c>
    </row>
    <row r="52" spans="1:7" x14ac:dyDescent="0.3">
      <c r="A52" s="100"/>
      <c r="B52" s="100"/>
      <c r="C52" s="100"/>
      <c r="D52" s="100"/>
      <c r="E52" s="100"/>
      <c r="F52" s="100"/>
      <c r="G52" s="100"/>
    </row>
    <row r="53" spans="1:7" ht="25.8" x14ac:dyDescent="0.3">
      <c r="A53" s="103" t="s">
        <v>3866</v>
      </c>
      <c r="B53" s="104" t="s">
        <v>3712</v>
      </c>
      <c r="C53" s="130" t="s">
        <v>3719</v>
      </c>
      <c r="D53" s="104" t="s">
        <v>3878</v>
      </c>
      <c r="E53" s="104" t="s">
        <v>3721</v>
      </c>
      <c r="F53" s="104" t="s">
        <v>3722</v>
      </c>
      <c r="G53" s="100"/>
    </row>
    <row r="54" spans="1:7" x14ac:dyDescent="0.3">
      <c r="A54" s="103" t="s">
        <v>168</v>
      </c>
      <c r="B54" s="165">
        <v>6</v>
      </c>
      <c r="C54" s="162">
        <v>1.4989999999999999E-3</v>
      </c>
      <c r="D54" s="162">
        <v>2.5000000000000001E-4</v>
      </c>
      <c r="E54" s="133">
        <v>4.1500000000000004</v>
      </c>
      <c r="F54" s="134">
        <v>8.0000000000000004E-4</v>
      </c>
      <c r="G54" s="100"/>
    </row>
    <row r="55" spans="1:7" x14ac:dyDescent="0.3">
      <c r="A55" s="103" t="s">
        <v>587</v>
      </c>
      <c r="B55" s="165">
        <v>6</v>
      </c>
      <c r="C55" s="162">
        <v>1.6720000000000001E-3</v>
      </c>
      <c r="D55" s="162">
        <v>2.7900000000000001E-4</v>
      </c>
      <c r="E55" s="133">
        <v>4.63</v>
      </c>
      <c r="F55" s="134">
        <v>2.9999999999999997E-4</v>
      </c>
      <c r="G55" s="100"/>
    </row>
    <row r="56" spans="1:7" x14ac:dyDescent="0.3">
      <c r="A56" s="103" t="s">
        <v>189</v>
      </c>
      <c r="B56" s="165">
        <v>6</v>
      </c>
      <c r="C56" s="162">
        <v>1.776E-3</v>
      </c>
      <c r="D56" s="162">
        <v>2.9599999999999998E-4</v>
      </c>
      <c r="E56" s="133">
        <v>4.91</v>
      </c>
      <c r="F56" s="134">
        <v>2.0000000000000001E-4</v>
      </c>
      <c r="G56" s="100"/>
    </row>
    <row r="57" spans="1:7" x14ac:dyDescent="0.3">
      <c r="A57" s="103" t="s">
        <v>246</v>
      </c>
      <c r="B57" s="165">
        <v>6</v>
      </c>
      <c r="C57" s="162">
        <v>5.914E-3</v>
      </c>
      <c r="D57" s="162">
        <v>9.859999999999999E-4</v>
      </c>
      <c r="E57" s="133">
        <v>16.36</v>
      </c>
      <c r="F57" s="134" t="s">
        <v>1193</v>
      </c>
      <c r="G57" s="100"/>
    </row>
    <row r="58" spans="1:7" x14ac:dyDescent="0.3">
      <c r="A58" s="103" t="s">
        <v>586</v>
      </c>
      <c r="B58" s="165">
        <v>6</v>
      </c>
      <c r="C58" s="162">
        <v>3.1029999999999999E-3</v>
      </c>
      <c r="D58" s="162">
        <v>5.1699999999999999E-4</v>
      </c>
      <c r="E58" s="133">
        <v>8.58</v>
      </c>
      <c r="F58" s="134" t="s">
        <v>1193</v>
      </c>
      <c r="G58" s="100"/>
    </row>
    <row r="59" spans="1:7" x14ac:dyDescent="0.3">
      <c r="A59" s="100"/>
      <c r="B59" s="100"/>
      <c r="C59" s="100"/>
      <c r="D59" s="100"/>
      <c r="E59" s="100"/>
      <c r="F59" s="100"/>
      <c r="G59" s="100"/>
    </row>
    <row r="60" spans="1:7" x14ac:dyDescent="0.3">
      <c r="A60" s="485" t="s">
        <v>3763</v>
      </c>
      <c r="B60" s="483"/>
      <c r="C60" s="483"/>
      <c r="D60" s="483"/>
      <c r="E60" s="483"/>
      <c r="F60" s="483"/>
      <c r="G60" s="483"/>
    </row>
    <row r="61" spans="1:7" x14ac:dyDescent="0.3">
      <c r="A61" s="100"/>
      <c r="B61" s="100"/>
      <c r="C61" s="100"/>
      <c r="D61" s="100"/>
      <c r="E61" s="100"/>
      <c r="F61" s="100"/>
      <c r="G61" s="100"/>
    </row>
    <row r="62" spans="1:7" x14ac:dyDescent="0.3">
      <c r="A62" s="486" t="s">
        <v>3864</v>
      </c>
      <c r="B62" s="483"/>
      <c r="C62" s="483"/>
      <c r="D62" s="483"/>
      <c r="E62" s="483"/>
      <c r="F62" s="483"/>
      <c r="G62" s="483"/>
    </row>
    <row r="63" spans="1:7" x14ac:dyDescent="0.3">
      <c r="A63" s="486" t="s">
        <v>3900</v>
      </c>
      <c r="B63" s="483"/>
      <c r="C63" s="483"/>
      <c r="D63" s="483"/>
      <c r="E63" s="483"/>
      <c r="F63" s="483"/>
      <c r="G63" s="483"/>
    </row>
    <row r="64" spans="1:7" x14ac:dyDescent="0.3">
      <c r="A64" s="100"/>
      <c r="B64" s="100"/>
      <c r="C64" s="100"/>
      <c r="D64" s="100"/>
      <c r="E64" s="100"/>
      <c r="F64" s="100"/>
      <c r="G64" s="100"/>
    </row>
    <row r="65" spans="1:7" x14ac:dyDescent="0.3">
      <c r="A65" s="502" t="s">
        <v>3866</v>
      </c>
      <c r="B65" s="475" t="s">
        <v>3901</v>
      </c>
      <c r="C65" s="475"/>
      <c r="D65" s="100"/>
      <c r="E65" s="100"/>
      <c r="F65" s="100"/>
      <c r="G65" s="100"/>
    </row>
    <row r="66" spans="1:7" x14ac:dyDescent="0.3">
      <c r="A66" s="502"/>
      <c r="B66" s="104" t="s">
        <v>3902</v>
      </c>
      <c r="C66" s="104" t="s">
        <v>3903</v>
      </c>
      <c r="D66" s="100"/>
      <c r="E66" s="100"/>
      <c r="F66" s="100"/>
      <c r="G66" s="100"/>
    </row>
    <row r="67" spans="1:7" x14ac:dyDescent="0.3">
      <c r="A67" s="103" t="s">
        <v>168</v>
      </c>
      <c r="B67" s="162">
        <v>3.577426</v>
      </c>
      <c r="C67" s="162">
        <v>0.66085700000000003</v>
      </c>
      <c r="D67" s="100"/>
      <c r="E67" s="100"/>
      <c r="F67" s="100"/>
      <c r="G67" s="100"/>
    </row>
    <row r="68" spans="1:7" x14ac:dyDescent="0.3">
      <c r="A68" s="103" t="s">
        <v>587</v>
      </c>
      <c r="B68" s="162">
        <v>3.919073</v>
      </c>
      <c r="C68" s="162">
        <v>1.3569560000000001</v>
      </c>
      <c r="D68" s="100"/>
      <c r="E68" s="100"/>
      <c r="F68" s="100"/>
      <c r="G68" s="100"/>
    </row>
    <row r="69" spans="1:7" x14ac:dyDescent="0.3">
      <c r="A69" s="103" t="s">
        <v>189</v>
      </c>
      <c r="B69" s="162">
        <v>1.895138</v>
      </c>
      <c r="C69" s="162">
        <v>0.33963100000000002</v>
      </c>
      <c r="D69" s="100"/>
      <c r="E69" s="100"/>
      <c r="F69" s="100"/>
      <c r="G69" s="100"/>
    </row>
    <row r="70" spans="1:7" x14ac:dyDescent="0.3">
      <c r="A70" s="103" t="s">
        <v>246</v>
      </c>
      <c r="B70" s="162">
        <v>1.9997990000000001</v>
      </c>
      <c r="C70" s="162">
        <v>1.0008049999999999</v>
      </c>
      <c r="D70" s="100"/>
      <c r="E70" s="100"/>
      <c r="F70" s="100"/>
      <c r="G70" s="100"/>
    </row>
    <row r="71" spans="1:7" x14ac:dyDescent="0.3">
      <c r="A71" s="103" t="s">
        <v>586</v>
      </c>
      <c r="B71" s="162">
        <v>0.62563899999999995</v>
      </c>
      <c r="C71" s="162">
        <v>0.79249700000000001</v>
      </c>
      <c r="D71" s="100"/>
      <c r="E71" s="100"/>
      <c r="F71" s="100"/>
      <c r="G71" s="100"/>
    </row>
    <row r="72" spans="1:7" x14ac:dyDescent="0.3">
      <c r="A72" s="475" t="s">
        <v>3904</v>
      </c>
      <c r="B72" s="475"/>
      <c r="C72" s="475"/>
      <c r="D72" s="100"/>
      <c r="E72" s="100"/>
      <c r="F72" s="100"/>
      <c r="G72" s="100"/>
    </row>
    <row r="73" spans="1:7" x14ac:dyDescent="0.3">
      <c r="A73" s="100"/>
      <c r="B73" s="100"/>
      <c r="C73" s="100"/>
      <c r="D73" s="100"/>
      <c r="E73" s="100"/>
      <c r="F73" s="100"/>
      <c r="G73" s="100"/>
    </row>
    <row r="74" spans="1:7" x14ac:dyDescent="0.3">
      <c r="A74" s="487" t="s">
        <v>3905</v>
      </c>
      <c r="B74" s="475" t="s">
        <v>3906</v>
      </c>
      <c r="C74" s="475"/>
      <c r="D74" s="475"/>
      <c r="E74" s="475"/>
      <c r="F74" s="475"/>
      <c r="G74" s="100"/>
    </row>
    <row r="75" spans="1:7" x14ac:dyDescent="0.3">
      <c r="A75" s="487"/>
      <c r="B75" s="104" t="s">
        <v>168</v>
      </c>
      <c r="C75" s="104" t="s">
        <v>587</v>
      </c>
      <c r="D75" s="104" t="s">
        <v>189</v>
      </c>
      <c r="E75" s="104" t="s">
        <v>246</v>
      </c>
      <c r="F75" s="104" t="s">
        <v>586</v>
      </c>
      <c r="G75" s="100"/>
    </row>
    <row r="76" spans="1:7" x14ac:dyDescent="0.3">
      <c r="A76" s="162">
        <v>6.1220999999999998E-2</v>
      </c>
      <c r="B76" s="162">
        <v>-0.244168</v>
      </c>
      <c r="C76" s="162">
        <v>-0.35228300000000001</v>
      </c>
      <c r="D76" s="162">
        <v>7.9070000000000008E-3</v>
      </c>
      <c r="E76" s="162">
        <v>0.89089799999999997</v>
      </c>
      <c r="F76" s="162">
        <v>-0.15005499999999999</v>
      </c>
      <c r="G76" s="100"/>
    </row>
    <row r="77" spans="1:7" x14ac:dyDescent="0.3">
      <c r="A77" s="162">
        <v>2.0478E-2</v>
      </c>
      <c r="B77" s="162">
        <v>0.40326099999999998</v>
      </c>
      <c r="C77" s="162">
        <v>6.8016999999999994E-2</v>
      </c>
      <c r="D77" s="162">
        <v>-0.86674099999999998</v>
      </c>
      <c r="E77" s="162">
        <v>0.182141</v>
      </c>
      <c r="F77" s="162">
        <v>0.21986</v>
      </c>
      <c r="G77" s="100"/>
    </row>
    <row r="78" spans="1:7" x14ac:dyDescent="0.3">
      <c r="A78" s="158">
        <v>-4.17E-4</v>
      </c>
      <c r="B78" s="162">
        <v>0.48794599999999999</v>
      </c>
      <c r="C78" s="162">
        <v>0.65568199999999999</v>
      </c>
      <c r="D78" s="162">
        <v>0.39194000000000001</v>
      </c>
      <c r="E78" s="162">
        <v>0.40794200000000003</v>
      </c>
      <c r="F78" s="162">
        <v>0.109345</v>
      </c>
      <c r="G78" s="100"/>
    </row>
    <row r="79" spans="1:7" x14ac:dyDescent="0.3">
      <c r="A79" s="162">
        <v>-1.0208999999999999E-2</v>
      </c>
      <c r="B79" s="162">
        <v>-0.62754900000000002</v>
      </c>
      <c r="C79" s="162">
        <v>0.345138</v>
      </c>
      <c r="D79" s="162">
        <v>-7.2969000000000006E-2</v>
      </c>
      <c r="E79" s="162">
        <v>8.1230999999999998E-2</v>
      </c>
      <c r="F79" s="162">
        <v>0.689303</v>
      </c>
      <c r="G79" s="100"/>
    </row>
    <row r="80" spans="1:7" x14ac:dyDescent="0.3">
      <c r="A80" s="162">
        <v>-2.0456999999999999E-2</v>
      </c>
      <c r="B80" s="162">
        <v>0.381907</v>
      </c>
      <c r="C80" s="162">
        <v>-0.56765500000000002</v>
      </c>
      <c r="D80" s="162">
        <v>0.29959200000000002</v>
      </c>
      <c r="E80" s="162">
        <v>-1.047E-2</v>
      </c>
      <c r="F80" s="162">
        <v>0.66486800000000001</v>
      </c>
      <c r="G80" s="100"/>
    </row>
    <row r="81" spans="1:7" x14ac:dyDescent="0.3">
      <c r="A81" s="475" t="s">
        <v>3907</v>
      </c>
      <c r="B81" s="475"/>
      <c r="C81" s="475"/>
      <c r="D81" s="475"/>
      <c r="E81" s="475"/>
      <c r="F81" s="475"/>
      <c r="G81" s="100"/>
    </row>
  </sheetData>
  <mergeCells count="14">
    <mergeCell ref="A1:G1"/>
    <mergeCell ref="A3:G3"/>
    <mergeCell ref="A5:C5"/>
    <mergeCell ref="A13:B13"/>
    <mergeCell ref="A60:G60"/>
    <mergeCell ref="A81:F81"/>
    <mergeCell ref="I3:O4"/>
    <mergeCell ref="A63:G63"/>
    <mergeCell ref="A65:A66"/>
    <mergeCell ref="B65:C65"/>
    <mergeCell ref="A72:C72"/>
    <mergeCell ref="A74:A75"/>
    <mergeCell ref="B74:F74"/>
    <mergeCell ref="A62:G62"/>
  </mergeCells>
  <hyperlinks>
    <hyperlink ref="J1" location="'MAIN STEPS '!A1" display="CLICK HERE" xr:uid="{DF70899A-7E94-4F06-B580-AAFE2B04F2A6}"/>
  </hyperlinks>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4875B4-A0E4-4EDF-A1D7-40930D8112D8}">
  <dimension ref="A1:O1158"/>
  <sheetViews>
    <sheetView topLeftCell="C13" workbookViewId="0">
      <selection activeCell="H32" sqref="H32"/>
    </sheetView>
  </sheetViews>
  <sheetFormatPr defaultColWidth="11.5546875" defaultRowHeight="12" customHeight="1" x14ac:dyDescent="0.3"/>
  <cols>
    <col min="1" max="1" width="49.6640625" style="100" bestFit="1" customWidth="1"/>
    <col min="2" max="2" width="10.6640625" style="100" bestFit="1" customWidth="1"/>
    <col min="3" max="3" width="11.6640625" style="100" bestFit="1" customWidth="1"/>
    <col min="4" max="4" width="12.6640625" style="100" bestFit="1" customWidth="1"/>
    <col min="5" max="5" width="8.6640625" style="100" bestFit="1" customWidth="1"/>
    <col min="6" max="6" width="7.6640625" style="100" bestFit="1" customWidth="1"/>
    <col min="7" max="8" width="11.5546875" style="100"/>
    <col min="9" max="9" width="16.33203125" style="100" customWidth="1"/>
    <col min="10" max="14" width="11.5546875" style="100"/>
    <col min="15" max="15" width="34.109375" style="100" customWidth="1"/>
    <col min="16" max="16384" width="11.5546875" style="100"/>
  </cols>
  <sheetData>
    <row r="1" spans="1:15" ht="16.2" customHeight="1" x14ac:dyDescent="0.3">
      <c r="A1" s="211" t="s">
        <v>3913</v>
      </c>
      <c r="B1" s="210"/>
      <c r="C1" s="210"/>
      <c r="D1" s="210"/>
      <c r="E1" s="208" t="s">
        <v>4056</v>
      </c>
      <c r="F1" s="210"/>
      <c r="H1" s="485" t="s">
        <v>3913</v>
      </c>
      <c r="I1" s="483"/>
      <c r="J1" s="483"/>
      <c r="K1" s="483"/>
      <c r="L1" s="483"/>
      <c r="M1" s="483"/>
      <c r="N1" s="483"/>
      <c r="O1" s="483"/>
    </row>
    <row r="3" spans="1:15" ht="13.95" customHeight="1" x14ac:dyDescent="0.3">
      <c r="A3" s="486" t="s">
        <v>3764</v>
      </c>
      <c r="B3" s="483"/>
      <c r="C3" s="483"/>
      <c r="D3" s="483"/>
      <c r="E3" s="483"/>
      <c r="F3" s="483"/>
      <c r="H3" s="486" t="s">
        <v>1270</v>
      </c>
      <c r="I3" s="483"/>
      <c r="J3" s="483"/>
      <c r="K3" s="483"/>
      <c r="L3" s="483"/>
      <c r="M3" s="483"/>
      <c r="N3" s="483"/>
      <c r="O3" s="483"/>
    </row>
    <row r="4" spans="1:15" ht="13.95" customHeight="1" x14ac:dyDescent="0.3">
      <c r="A4" s="486" t="s">
        <v>3765</v>
      </c>
      <c r="B4" s="483"/>
      <c r="C4" s="483"/>
      <c r="D4" s="483"/>
      <c r="E4" s="483"/>
      <c r="F4" s="483"/>
    </row>
    <row r="5" spans="1:15" ht="28.95" customHeight="1" x14ac:dyDescent="0.3">
      <c r="A5" s="486" t="s">
        <v>3914</v>
      </c>
      <c r="B5" s="483"/>
      <c r="C5" s="483"/>
      <c r="D5" s="483"/>
      <c r="E5" s="483"/>
      <c r="F5" s="483"/>
      <c r="H5" s="103" t="s">
        <v>3926</v>
      </c>
      <c r="I5" s="166" t="s">
        <v>3927</v>
      </c>
    </row>
    <row r="6" spans="1:15" ht="12" customHeight="1" x14ac:dyDescent="0.3">
      <c r="H6" s="103" t="s">
        <v>3928</v>
      </c>
      <c r="I6" s="166" t="s">
        <v>138</v>
      </c>
    </row>
    <row r="7" spans="1:15" ht="13.95" customHeight="1" x14ac:dyDescent="0.3">
      <c r="A7" s="486" t="s">
        <v>3915</v>
      </c>
      <c r="B7" s="483"/>
      <c r="C7" s="483"/>
      <c r="D7" s="483"/>
      <c r="E7" s="483"/>
      <c r="F7" s="483"/>
    </row>
    <row r="8" spans="1:15" ht="12" customHeight="1" x14ac:dyDescent="0.3">
      <c r="H8" s="475" t="s">
        <v>1273</v>
      </c>
      <c r="I8" s="475"/>
      <c r="J8" s="475"/>
      <c r="K8" s="475"/>
      <c r="L8" s="475"/>
      <c r="M8" s="475"/>
      <c r="N8" s="475"/>
      <c r="O8" s="475"/>
    </row>
    <row r="9" spans="1:15" ht="13.95" customHeight="1" x14ac:dyDescent="0.3">
      <c r="A9" s="103" t="s">
        <v>3708</v>
      </c>
      <c r="B9" s="105">
        <v>140</v>
      </c>
      <c r="H9" s="103" t="s">
        <v>976</v>
      </c>
      <c r="I9" s="104" t="s">
        <v>285</v>
      </c>
      <c r="J9" s="104" t="s">
        <v>1274</v>
      </c>
      <c r="K9" s="104" t="s">
        <v>1275</v>
      </c>
      <c r="L9" s="104" t="s">
        <v>1276</v>
      </c>
      <c r="M9" s="104" t="s">
        <v>1277</v>
      </c>
      <c r="N9" s="104" t="s">
        <v>1278</v>
      </c>
      <c r="O9" s="103" t="s">
        <v>3929</v>
      </c>
    </row>
    <row r="10" spans="1:15" ht="13.95" customHeight="1" x14ac:dyDescent="0.3">
      <c r="A10" s="103" t="s">
        <v>3709</v>
      </c>
      <c r="B10" s="105">
        <v>126</v>
      </c>
      <c r="H10" s="103" t="s">
        <v>3927</v>
      </c>
      <c r="I10" s="105">
        <v>140</v>
      </c>
      <c r="J10" s="106">
        <v>3.286E-2</v>
      </c>
      <c r="K10" s="106">
        <v>1.5990000000000001E-2</v>
      </c>
      <c r="L10" s="106">
        <v>4.59978</v>
      </c>
      <c r="M10" s="106">
        <v>4.5199999999999997E-3</v>
      </c>
      <c r="N10" s="106">
        <v>7.0029999999999995E-2</v>
      </c>
      <c r="O10" s="166" t="s">
        <v>3930</v>
      </c>
    </row>
    <row r="11" spans="1:15" ht="13.95" customHeight="1" x14ac:dyDescent="0.3">
      <c r="A11" s="103" t="s">
        <v>3916</v>
      </c>
      <c r="B11" s="105">
        <v>14</v>
      </c>
      <c r="H11" s="103" t="s">
        <v>138</v>
      </c>
      <c r="I11" s="105">
        <v>140</v>
      </c>
      <c r="J11" s="106">
        <v>3.3340000000000002E-2</v>
      </c>
      <c r="K11" s="106">
        <v>1.806E-2</v>
      </c>
      <c r="L11" s="106">
        <v>4.6674699999999998</v>
      </c>
      <c r="M11" s="106">
        <v>8.7600000000000004E-3</v>
      </c>
      <c r="N11" s="106">
        <v>7.9899999999999999E-2</v>
      </c>
      <c r="O11" s="166" t="s">
        <v>1281</v>
      </c>
    </row>
    <row r="13" spans="1:15" ht="13.95" customHeight="1" x14ac:dyDescent="0.3">
      <c r="A13" s="486" t="s">
        <v>3915</v>
      </c>
      <c r="B13" s="483"/>
      <c r="C13" s="483"/>
      <c r="D13" s="483"/>
      <c r="E13" s="483"/>
      <c r="F13" s="483"/>
      <c r="H13" s="484" t="s">
        <v>1280</v>
      </c>
      <c r="I13" s="484"/>
    </row>
    <row r="14" spans="1:15" ht="12" customHeight="1" x14ac:dyDescent="0.3">
      <c r="H14" s="109" t="s">
        <v>1281</v>
      </c>
      <c r="I14" s="104" t="s">
        <v>138</v>
      </c>
    </row>
    <row r="15" spans="1:15" ht="13.95" customHeight="1" x14ac:dyDescent="0.3">
      <c r="A15" s="475" t="s">
        <v>3711</v>
      </c>
      <c r="B15" s="475"/>
      <c r="C15" s="475"/>
      <c r="D15" s="475"/>
      <c r="E15" s="475"/>
      <c r="F15" s="475"/>
      <c r="H15" s="101" t="s">
        <v>3931</v>
      </c>
      <c r="I15" s="111" t="s">
        <v>3932</v>
      </c>
    </row>
    <row r="16" spans="1:15" ht="28.95" customHeight="1" x14ac:dyDescent="0.3">
      <c r="A16" s="103" t="s">
        <v>3718</v>
      </c>
      <c r="B16" s="104" t="s">
        <v>3712</v>
      </c>
      <c r="C16" s="130" t="s">
        <v>3719</v>
      </c>
      <c r="D16" s="130" t="s">
        <v>3720</v>
      </c>
      <c r="E16" s="104" t="s">
        <v>3721</v>
      </c>
      <c r="F16" s="104" t="s">
        <v>3722</v>
      </c>
    </row>
    <row r="17" spans="1:14" ht="13.95" customHeight="1" x14ac:dyDescent="0.3">
      <c r="A17" s="103" t="s">
        <v>3723</v>
      </c>
      <c r="B17" s="136">
        <v>5</v>
      </c>
      <c r="C17" s="132">
        <v>3.5380000000000002E-2</v>
      </c>
      <c r="D17" s="132">
        <v>7.0800000000000004E-3</v>
      </c>
      <c r="E17" s="133">
        <v>93.16</v>
      </c>
      <c r="F17" s="134" t="s">
        <v>1193</v>
      </c>
      <c r="H17" s="100" t="s">
        <v>284</v>
      </c>
      <c r="I17" s="100" t="s">
        <v>282</v>
      </c>
      <c r="J17" s="100" t="s">
        <v>3933</v>
      </c>
      <c r="K17" s="100" t="s">
        <v>3934</v>
      </c>
    </row>
    <row r="18" spans="1:14" ht="13.95" customHeight="1" x14ac:dyDescent="0.3">
      <c r="A18" s="103" t="s">
        <v>3724</v>
      </c>
      <c r="B18" s="136">
        <v>120</v>
      </c>
      <c r="C18" s="132">
        <v>9.11E-3</v>
      </c>
      <c r="D18" s="135">
        <v>7.5950000000000003E-5</v>
      </c>
      <c r="E18" s="137" t="s">
        <v>1281</v>
      </c>
      <c r="F18" s="137" t="s">
        <v>1281</v>
      </c>
      <c r="H18" s="100">
        <v>0</v>
      </c>
      <c r="I18" s="100">
        <v>140</v>
      </c>
      <c r="J18" s="167">
        <v>8.9814651000000006E-3</v>
      </c>
      <c r="K18" s="167">
        <v>7.0239901000000004E-3</v>
      </c>
      <c r="N18" s="100" t="s">
        <v>3936</v>
      </c>
    </row>
    <row r="19" spans="1:14" ht="13.95" customHeight="1" x14ac:dyDescent="0.3">
      <c r="A19" s="103" t="s">
        <v>3725</v>
      </c>
      <c r="B19" s="136">
        <v>125</v>
      </c>
      <c r="C19" s="132">
        <v>4.4490000000000002E-2</v>
      </c>
      <c r="D19" s="137" t="s">
        <v>1281</v>
      </c>
      <c r="E19" s="137" t="s">
        <v>1281</v>
      </c>
      <c r="F19" s="137" t="s">
        <v>1281</v>
      </c>
      <c r="N19" s="100" t="s">
        <v>3937</v>
      </c>
    </row>
    <row r="21" spans="1:14" ht="13.95" customHeight="1" x14ac:dyDescent="0.3">
      <c r="A21" s="486" t="s">
        <v>3915</v>
      </c>
      <c r="B21" s="483"/>
      <c r="C21" s="483"/>
      <c r="D21" s="483"/>
      <c r="E21" s="483"/>
      <c r="F21" s="483"/>
      <c r="H21" s="100" t="s">
        <v>284</v>
      </c>
      <c r="I21" s="100" t="s">
        <v>387</v>
      </c>
      <c r="J21" s="100" t="s">
        <v>138</v>
      </c>
      <c r="K21" s="100" t="s">
        <v>3935</v>
      </c>
    </row>
    <row r="22" spans="1:14" ht="12" customHeight="1" x14ac:dyDescent="0.3">
      <c r="H22" s="100" t="s">
        <v>291</v>
      </c>
      <c r="J22" s="100">
        <v>3.3339066200000003E-2</v>
      </c>
      <c r="K22" s="100">
        <v>1.1114933E-3</v>
      </c>
    </row>
    <row r="23" spans="1:14" ht="13.95" customHeight="1" x14ac:dyDescent="0.3">
      <c r="A23" s="103" t="s">
        <v>3726</v>
      </c>
      <c r="B23" s="137">
        <v>8.7100000000000007E-3</v>
      </c>
      <c r="C23" s="103" t="s">
        <v>3727</v>
      </c>
      <c r="D23" s="139">
        <v>0.79510000000000003</v>
      </c>
      <c r="H23" s="100" t="s">
        <v>292</v>
      </c>
      <c r="J23" s="100">
        <v>1.8056613400000001E-2</v>
      </c>
      <c r="K23" s="100">
        <v>3.260413E-4</v>
      </c>
    </row>
    <row r="24" spans="1:14" ht="13.95" customHeight="1" x14ac:dyDescent="0.3">
      <c r="A24" s="103" t="s">
        <v>3728</v>
      </c>
      <c r="B24" s="137">
        <v>3.3189999999999997E-2</v>
      </c>
      <c r="C24" s="103" t="s">
        <v>3729</v>
      </c>
      <c r="D24" s="137">
        <v>0.78659999999999997</v>
      </c>
      <c r="H24" s="100" t="s">
        <v>285</v>
      </c>
      <c r="J24" s="100">
        <v>140</v>
      </c>
      <c r="K24" s="100">
        <v>19600</v>
      </c>
    </row>
    <row r="25" spans="1:14" ht="13.95" customHeight="1" x14ac:dyDescent="0.3">
      <c r="A25" s="103" t="s">
        <v>3730</v>
      </c>
      <c r="B25" s="139">
        <v>26.257850000000001</v>
      </c>
      <c r="C25" s="103" t="s">
        <v>1281</v>
      </c>
      <c r="D25" s="137" t="s">
        <v>1281</v>
      </c>
      <c r="H25" s="100" t="s">
        <v>388</v>
      </c>
      <c r="I25" s="100" t="s">
        <v>3927</v>
      </c>
      <c r="J25" s="100">
        <v>0.86770041760000005</v>
      </c>
      <c r="K25" s="100">
        <v>0.75290401470000001</v>
      </c>
    </row>
    <row r="27" spans="1:14" ht="13.95" customHeight="1" x14ac:dyDescent="0.3">
      <c r="A27" s="486" t="s">
        <v>3915</v>
      </c>
      <c r="B27" s="483"/>
      <c r="C27" s="483"/>
      <c r="D27" s="483"/>
      <c r="E27" s="483"/>
      <c r="F27" s="483"/>
    </row>
    <row r="29" spans="1:14" ht="13.95" customHeight="1" x14ac:dyDescent="0.3">
      <c r="A29" s="475" t="s">
        <v>3710</v>
      </c>
      <c r="B29" s="475"/>
      <c r="C29" s="475"/>
      <c r="D29" s="475"/>
      <c r="E29" s="475"/>
      <c r="F29" s="475"/>
    </row>
    <row r="30" spans="1:14" ht="28.95" customHeight="1" x14ac:dyDescent="0.3">
      <c r="A30" s="103" t="s">
        <v>976</v>
      </c>
      <c r="B30" s="104" t="s">
        <v>3712</v>
      </c>
      <c r="C30" s="130" t="s">
        <v>3713</v>
      </c>
      <c r="D30" s="130" t="s">
        <v>3714</v>
      </c>
      <c r="E30" s="104" t="s">
        <v>3715</v>
      </c>
      <c r="F30" s="104" t="s">
        <v>3716</v>
      </c>
      <c r="H30" s="501" t="s">
        <v>3938</v>
      </c>
      <c r="I30" s="501"/>
      <c r="J30" s="501"/>
      <c r="K30" s="501"/>
      <c r="L30" s="501"/>
      <c r="M30" s="501"/>
      <c r="N30" s="501"/>
    </row>
    <row r="31" spans="1:14" ht="13.95" customHeight="1" x14ac:dyDescent="0.3">
      <c r="A31" s="103" t="s">
        <v>596</v>
      </c>
      <c r="B31" s="131">
        <v>1</v>
      </c>
      <c r="C31" s="132">
        <v>1.214E-2</v>
      </c>
      <c r="D31" s="132">
        <v>9.1999999999999998E-3</v>
      </c>
      <c r="E31" s="133">
        <v>1.32</v>
      </c>
      <c r="F31" s="134">
        <v>0.18970000000000001</v>
      </c>
    </row>
    <row r="32" spans="1:14" ht="13.95" customHeight="1" x14ac:dyDescent="0.3">
      <c r="A32" s="103" t="s">
        <v>168</v>
      </c>
      <c r="B32" s="131">
        <v>1</v>
      </c>
      <c r="C32" s="132">
        <v>-0.12506</v>
      </c>
      <c r="D32" s="132">
        <v>2.4140000000000002E-2</v>
      </c>
      <c r="E32" s="133">
        <v>-5.18</v>
      </c>
      <c r="F32" s="134" t="s">
        <v>1193</v>
      </c>
      <c r="H32" s="100" t="s">
        <v>3939</v>
      </c>
    </row>
    <row r="33" spans="1:6" ht="13.95" customHeight="1" x14ac:dyDescent="0.3">
      <c r="A33" s="103" t="s">
        <v>587</v>
      </c>
      <c r="B33" s="131">
        <v>1</v>
      </c>
      <c r="C33" s="132">
        <v>-7.3510000000000006E-2</v>
      </c>
      <c r="D33" s="132">
        <v>1.8429999999999998E-2</v>
      </c>
      <c r="E33" s="133">
        <v>-3.99</v>
      </c>
      <c r="F33" s="134">
        <v>1E-4</v>
      </c>
    </row>
    <row r="34" spans="1:6" ht="13.95" customHeight="1" x14ac:dyDescent="0.3">
      <c r="A34" s="103" t="s">
        <v>189</v>
      </c>
      <c r="B34" s="131">
        <v>1</v>
      </c>
      <c r="C34" s="132">
        <v>9.6259999999999998E-2</v>
      </c>
      <c r="D34" s="132">
        <v>2.4469999999999999E-2</v>
      </c>
      <c r="E34" s="133">
        <v>3.93</v>
      </c>
      <c r="F34" s="134">
        <v>1E-4</v>
      </c>
    </row>
    <row r="35" spans="1:6" ht="13.95" customHeight="1" x14ac:dyDescent="0.3">
      <c r="A35" s="103" t="s">
        <v>246</v>
      </c>
      <c r="B35" s="131">
        <v>1</v>
      </c>
      <c r="C35" s="132">
        <v>0.19756000000000001</v>
      </c>
      <c r="D35" s="132">
        <v>2.121E-2</v>
      </c>
      <c r="E35" s="133">
        <v>9.31</v>
      </c>
      <c r="F35" s="134" t="s">
        <v>1193</v>
      </c>
    </row>
    <row r="36" spans="1:6" ht="13.95" customHeight="1" x14ac:dyDescent="0.3">
      <c r="A36" s="103" t="s">
        <v>586</v>
      </c>
      <c r="B36" s="131">
        <v>1</v>
      </c>
      <c r="C36" s="132">
        <v>-2.93E-2</v>
      </c>
      <c r="D36" s="132">
        <v>5.9800000000000001E-3</v>
      </c>
      <c r="E36" s="133">
        <v>-4.9000000000000004</v>
      </c>
      <c r="F36" s="134" t="s">
        <v>1193</v>
      </c>
    </row>
    <row r="38" spans="1:6" ht="16.2" customHeight="1" x14ac:dyDescent="0.3">
      <c r="A38" s="485" t="s">
        <v>3913</v>
      </c>
      <c r="B38" s="483"/>
      <c r="C38" s="483"/>
      <c r="D38" s="483"/>
      <c r="E38" s="483"/>
      <c r="F38" s="483"/>
    </row>
    <row r="40" spans="1:6" ht="13.95" customHeight="1" x14ac:dyDescent="0.3">
      <c r="A40" s="486" t="s">
        <v>3764</v>
      </c>
      <c r="B40" s="483"/>
      <c r="C40" s="483"/>
      <c r="D40" s="483"/>
      <c r="E40" s="483"/>
      <c r="F40" s="483"/>
    </row>
    <row r="41" spans="1:6" ht="13.95" customHeight="1" x14ac:dyDescent="0.3">
      <c r="A41" s="486" t="s">
        <v>3765</v>
      </c>
      <c r="B41" s="483"/>
      <c r="C41" s="483"/>
      <c r="D41" s="483"/>
      <c r="E41" s="483"/>
      <c r="F41" s="483"/>
    </row>
    <row r="42" spans="1:6" ht="13.95" customHeight="1" x14ac:dyDescent="0.3">
      <c r="A42" s="486" t="s">
        <v>3914</v>
      </c>
      <c r="B42" s="483"/>
      <c r="C42" s="483"/>
      <c r="D42" s="483"/>
      <c r="E42" s="483"/>
      <c r="F42" s="483"/>
    </row>
    <row r="44" spans="1:6" ht="13.95" customHeight="1" x14ac:dyDescent="0.3">
      <c r="A44" s="486" t="s">
        <v>3915</v>
      </c>
      <c r="B44" s="483"/>
      <c r="C44" s="483"/>
      <c r="D44" s="483"/>
      <c r="E44" s="483"/>
      <c r="F44" s="483"/>
    </row>
    <row r="87" spans="1:6" ht="13.95" customHeight="1" x14ac:dyDescent="0.3">
      <c r="A87" s="486" t="s">
        <v>3915</v>
      </c>
      <c r="B87" s="483"/>
      <c r="C87" s="483"/>
      <c r="D87" s="483"/>
      <c r="E87" s="483"/>
      <c r="F87" s="483"/>
    </row>
    <row r="120" spans="1:6" ht="16.2" customHeight="1" x14ac:dyDescent="0.3">
      <c r="A120" s="485" t="s">
        <v>3913</v>
      </c>
      <c r="B120" s="483"/>
      <c r="C120" s="483"/>
      <c r="D120" s="483"/>
      <c r="E120" s="483"/>
      <c r="F120" s="483"/>
    </row>
    <row r="122" spans="1:6" ht="13.95" customHeight="1" x14ac:dyDescent="0.3">
      <c r="A122" s="486" t="s">
        <v>3764</v>
      </c>
      <c r="B122" s="483"/>
      <c r="C122" s="483"/>
      <c r="D122" s="483"/>
      <c r="E122" s="483"/>
      <c r="F122" s="483"/>
    </row>
    <row r="123" spans="1:6" ht="13.95" customHeight="1" x14ac:dyDescent="0.3">
      <c r="A123" s="486" t="s">
        <v>3765</v>
      </c>
      <c r="B123" s="483"/>
      <c r="C123" s="483"/>
      <c r="D123" s="483"/>
      <c r="E123" s="483"/>
      <c r="F123" s="483"/>
    </row>
    <row r="124" spans="1:6" ht="28.95" customHeight="1" x14ac:dyDescent="0.3">
      <c r="A124" s="486" t="s">
        <v>3914</v>
      </c>
      <c r="B124" s="483"/>
      <c r="C124" s="483"/>
      <c r="D124" s="483"/>
      <c r="E124" s="483"/>
      <c r="F124" s="483"/>
    </row>
    <row r="126" spans="1:6" ht="13.95" customHeight="1" x14ac:dyDescent="0.3">
      <c r="A126" s="486" t="s">
        <v>3917</v>
      </c>
      <c r="B126" s="483"/>
      <c r="C126" s="483"/>
      <c r="D126" s="483"/>
      <c r="E126" s="483"/>
      <c r="F126" s="483"/>
    </row>
    <row r="128" spans="1:6" ht="13.95" customHeight="1" x14ac:dyDescent="0.3">
      <c r="A128" s="103" t="s">
        <v>3708</v>
      </c>
      <c r="B128" s="105">
        <v>140</v>
      </c>
    </row>
    <row r="129" spans="1:6" ht="13.95" customHeight="1" x14ac:dyDescent="0.3">
      <c r="A129" s="103" t="s">
        <v>3709</v>
      </c>
      <c r="B129" s="105">
        <v>126</v>
      </c>
    </row>
    <row r="130" spans="1:6" ht="13.95" customHeight="1" x14ac:dyDescent="0.3">
      <c r="A130" s="103" t="s">
        <v>3916</v>
      </c>
      <c r="B130" s="105">
        <v>14</v>
      </c>
    </row>
    <row r="132" spans="1:6" ht="13.95" customHeight="1" x14ac:dyDescent="0.3">
      <c r="A132" s="486" t="s">
        <v>3917</v>
      </c>
      <c r="B132" s="483"/>
      <c r="C132" s="483"/>
      <c r="D132" s="483"/>
      <c r="E132" s="483"/>
      <c r="F132" s="483"/>
    </row>
    <row r="134" spans="1:6" ht="13.95" customHeight="1" x14ac:dyDescent="0.3">
      <c r="A134" s="475" t="s">
        <v>3711</v>
      </c>
      <c r="B134" s="475"/>
      <c r="C134" s="475"/>
      <c r="D134" s="475"/>
      <c r="E134" s="475"/>
      <c r="F134" s="475"/>
    </row>
    <row r="135" spans="1:6" ht="28.95" customHeight="1" x14ac:dyDescent="0.3">
      <c r="A135" s="103" t="s">
        <v>3718</v>
      </c>
      <c r="B135" s="104" t="s">
        <v>3712</v>
      </c>
      <c r="C135" s="130" t="s">
        <v>3719</v>
      </c>
      <c r="D135" s="130" t="s">
        <v>3720</v>
      </c>
      <c r="E135" s="104" t="s">
        <v>3721</v>
      </c>
      <c r="F135" s="104" t="s">
        <v>3722</v>
      </c>
    </row>
    <row r="136" spans="1:6" ht="13.95" customHeight="1" x14ac:dyDescent="0.3">
      <c r="A136" s="103" t="s">
        <v>3723</v>
      </c>
      <c r="B136" s="136">
        <v>5</v>
      </c>
      <c r="C136" s="132">
        <v>3.1879999999999999E-2</v>
      </c>
      <c r="D136" s="132">
        <v>6.3800000000000003E-3</v>
      </c>
      <c r="E136" s="133">
        <v>85.22</v>
      </c>
      <c r="F136" s="134" t="s">
        <v>1193</v>
      </c>
    </row>
    <row r="137" spans="1:6" ht="13.95" customHeight="1" x14ac:dyDescent="0.3">
      <c r="A137" s="103" t="s">
        <v>3724</v>
      </c>
      <c r="B137" s="136">
        <v>120</v>
      </c>
      <c r="C137" s="132">
        <v>8.9800000000000001E-3</v>
      </c>
      <c r="D137" s="135">
        <v>7.483E-5</v>
      </c>
      <c r="E137" s="137" t="s">
        <v>1281</v>
      </c>
      <c r="F137" s="137" t="s">
        <v>1281</v>
      </c>
    </row>
    <row r="138" spans="1:6" ht="13.95" customHeight="1" x14ac:dyDescent="0.3">
      <c r="A138" s="103" t="s">
        <v>3725</v>
      </c>
      <c r="B138" s="136">
        <v>125</v>
      </c>
      <c r="C138" s="132">
        <v>4.086E-2</v>
      </c>
      <c r="D138" s="137" t="s">
        <v>1281</v>
      </c>
      <c r="E138" s="137" t="s">
        <v>1281</v>
      </c>
      <c r="F138" s="137" t="s">
        <v>1281</v>
      </c>
    </row>
    <row r="140" spans="1:6" ht="13.95" customHeight="1" x14ac:dyDescent="0.3">
      <c r="A140" s="486" t="s">
        <v>3917</v>
      </c>
      <c r="B140" s="483"/>
      <c r="C140" s="483"/>
      <c r="D140" s="483"/>
      <c r="E140" s="483"/>
      <c r="F140" s="483"/>
    </row>
    <row r="142" spans="1:6" ht="13.95" customHeight="1" x14ac:dyDescent="0.3">
      <c r="A142" s="103" t="s">
        <v>3726</v>
      </c>
      <c r="B142" s="137">
        <v>8.6499999999999997E-3</v>
      </c>
      <c r="C142" s="103" t="s">
        <v>3727</v>
      </c>
      <c r="D142" s="137">
        <v>0.78029999999999999</v>
      </c>
    </row>
    <row r="143" spans="1:6" ht="13.95" customHeight="1" x14ac:dyDescent="0.3">
      <c r="A143" s="103" t="s">
        <v>3728</v>
      </c>
      <c r="B143" s="137">
        <v>3.2719999999999999E-2</v>
      </c>
      <c r="C143" s="103" t="s">
        <v>3729</v>
      </c>
      <c r="D143" s="137">
        <v>0.77110000000000001</v>
      </c>
    </row>
    <row r="144" spans="1:6" ht="13.95" customHeight="1" x14ac:dyDescent="0.3">
      <c r="A144" s="103" t="s">
        <v>3730</v>
      </c>
      <c r="B144" s="137">
        <v>26.44</v>
      </c>
      <c r="C144" s="103" t="s">
        <v>1281</v>
      </c>
      <c r="D144" s="137" t="s">
        <v>1281</v>
      </c>
    </row>
    <row r="146" spans="1:6" ht="13.95" customHeight="1" x14ac:dyDescent="0.3">
      <c r="A146" s="486" t="s">
        <v>3917</v>
      </c>
      <c r="B146" s="483"/>
      <c r="C146" s="483"/>
      <c r="D146" s="483"/>
      <c r="E146" s="483"/>
      <c r="F146" s="483"/>
    </row>
    <row r="148" spans="1:6" ht="13.95" customHeight="1" x14ac:dyDescent="0.3">
      <c r="A148" s="475" t="s">
        <v>3710</v>
      </c>
      <c r="B148" s="475"/>
      <c r="C148" s="475"/>
      <c r="D148" s="475"/>
      <c r="E148" s="475"/>
      <c r="F148" s="475"/>
    </row>
    <row r="149" spans="1:6" ht="28.95" customHeight="1" x14ac:dyDescent="0.3">
      <c r="A149" s="103" t="s">
        <v>976</v>
      </c>
      <c r="B149" s="104" t="s">
        <v>3712</v>
      </c>
      <c r="C149" s="130" t="s">
        <v>3713</v>
      </c>
      <c r="D149" s="130" t="s">
        <v>3714</v>
      </c>
      <c r="E149" s="104" t="s">
        <v>3715</v>
      </c>
      <c r="F149" s="104" t="s">
        <v>3716</v>
      </c>
    </row>
    <row r="150" spans="1:6" ht="13.95" customHeight="1" x14ac:dyDescent="0.3">
      <c r="A150" s="103" t="s">
        <v>596</v>
      </c>
      <c r="B150" s="131">
        <v>1</v>
      </c>
      <c r="C150" s="132">
        <v>1.312E-2</v>
      </c>
      <c r="D150" s="132">
        <v>9.5600000000000008E-3</v>
      </c>
      <c r="E150" s="133">
        <v>1.37</v>
      </c>
      <c r="F150" s="134">
        <v>0.17219999999999999</v>
      </c>
    </row>
    <row r="151" spans="1:6" ht="13.95" customHeight="1" x14ac:dyDescent="0.3">
      <c r="A151" s="103" t="s">
        <v>168</v>
      </c>
      <c r="B151" s="131">
        <v>1</v>
      </c>
      <c r="C151" s="132">
        <v>-0.12501999999999999</v>
      </c>
      <c r="D151" s="132">
        <v>2.5319999999999999E-2</v>
      </c>
      <c r="E151" s="133">
        <v>-4.9400000000000004</v>
      </c>
      <c r="F151" s="134" t="s">
        <v>1193</v>
      </c>
    </row>
    <row r="152" spans="1:6" ht="13.95" customHeight="1" x14ac:dyDescent="0.3">
      <c r="A152" s="103" t="s">
        <v>587</v>
      </c>
      <c r="B152" s="131">
        <v>1</v>
      </c>
      <c r="C152" s="132">
        <v>-6.7239999999999994E-2</v>
      </c>
      <c r="D152" s="132">
        <v>1.8270000000000002E-2</v>
      </c>
      <c r="E152" s="133">
        <v>-3.68</v>
      </c>
      <c r="F152" s="134">
        <v>2.9999999999999997E-4</v>
      </c>
    </row>
    <row r="153" spans="1:6" ht="13.95" customHeight="1" x14ac:dyDescent="0.3">
      <c r="A153" s="103" t="s">
        <v>189</v>
      </c>
      <c r="B153" s="131">
        <v>1</v>
      </c>
      <c r="C153" s="132">
        <v>9.2829999999999996E-2</v>
      </c>
      <c r="D153" s="132">
        <v>2.384E-2</v>
      </c>
      <c r="E153" s="133">
        <v>3.89</v>
      </c>
      <c r="F153" s="134">
        <v>2.0000000000000001E-4</v>
      </c>
    </row>
    <row r="154" spans="1:6" ht="13.95" customHeight="1" x14ac:dyDescent="0.3">
      <c r="A154" s="103" t="s">
        <v>246</v>
      </c>
      <c r="B154" s="131">
        <v>1</v>
      </c>
      <c r="C154" s="132">
        <v>0.19117999999999999</v>
      </c>
      <c r="D154" s="132">
        <v>2.034E-2</v>
      </c>
      <c r="E154" s="133">
        <v>9.4</v>
      </c>
      <c r="F154" s="134" t="s">
        <v>1193</v>
      </c>
    </row>
    <row r="155" spans="1:6" ht="13.95" customHeight="1" x14ac:dyDescent="0.3">
      <c r="A155" s="103" t="s">
        <v>586</v>
      </c>
      <c r="B155" s="131">
        <v>1</v>
      </c>
      <c r="C155" s="132">
        <v>-2.8910000000000002E-2</v>
      </c>
      <c r="D155" s="132">
        <v>6.0000000000000001E-3</v>
      </c>
      <c r="E155" s="133">
        <v>-4.82</v>
      </c>
      <c r="F155" s="134" t="s">
        <v>1193</v>
      </c>
    </row>
    <row r="157" spans="1:6" ht="16.2" customHeight="1" x14ac:dyDescent="0.3">
      <c r="A157" s="485" t="s">
        <v>3913</v>
      </c>
      <c r="B157" s="483"/>
      <c r="C157" s="483"/>
      <c r="D157" s="483"/>
      <c r="E157" s="483"/>
      <c r="F157" s="483"/>
    </row>
    <row r="159" spans="1:6" ht="13.95" customHeight="1" x14ac:dyDescent="0.3">
      <c r="A159" s="486" t="s">
        <v>3764</v>
      </c>
      <c r="B159" s="483"/>
      <c r="C159" s="483"/>
      <c r="D159" s="483"/>
      <c r="E159" s="483"/>
      <c r="F159" s="483"/>
    </row>
    <row r="160" spans="1:6" ht="13.95" customHeight="1" x14ac:dyDescent="0.3">
      <c r="A160" s="486" t="s">
        <v>3765</v>
      </c>
      <c r="B160" s="483"/>
      <c r="C160" s="483"/>
      <c r="D160" s="483"/>
      <c r="E160" s="483"/>
      <c r="F160" s="483"/>
    </row>
    <row r="161" spans="1:6" ht="13.95" customHeight="1" x14ac:dyDescent="0.3">
      <c r="A161" s="486" t="s">
        <v>3914</v>
      </c>
      <c r="B161" s="483"/>
      <c r="C161" s="483"/>
      <c r="D161" s="483"/>
      <c r="E161" s="483"/>
      <c r="F161" s="483"/>
    </row>
    <row r="163" spans="1:6" ht="13.95" customHeight="1" x14ac:dyDescent="0.3">
      <c r="A163" s="486" t="s">
        <v>3917</v>
      </c>
      <c r="B163" s="483"/>
      <c r="C163" s="483"/>
      <c r="D163" s="483"/>
      <c r="E163" s="483"/>
      <c r="F163" s="483"/>
    </row>
    <row r="206" spans="1:6" ht="13.95" customHeight="1" x14ac:dyDescent="0.3">
      <c r="A206" s="486" t="s">
        <v>3917</v>
      </c>
      <c r="B206" s="483"/>
      <c r="C206" s="483"/>
      <c r="D206" s="483"/>
      <c r="E206" s="483"/>
      <c r="F206" s="483"/>
    </row>
    <row r="239" spans="1:6" ht="16.2" customHeight="1" x14ac:dyDescent="0.3">
      <c r="A239" s="485" t="s">
        <v>3913</v>
      </c>
      <c r="B239" s="483"/>
      <c r="C239" s="483"/>
      <c r="D239" s="483"/>
      <c r="E239" s="483"/>
      <c r="F239" s="483"/>
    </row>
    <row r="241" spans="1:6" ht="13.95" customHeight="1" x14ac:dyDescent="0.3">
      <c r="A241" s="486" t="s">
        <v>3764</v>
      </c>
      <c r="B241" s="483"/>
      <c r="C241" s="483"/>
      <c r="D241" s="483"/>
      <c r="E241" s="483"/>
      <c r="F241" s="483"/>
    </row>
    <row r="242" spans="1:6" ht="13.95" customHeight="1" x14ac:dyDescent="0.3">
      <c r="A242" s="486" t="s">
        <v>3765</v>
      </c>
      <c r="B242" s="483"/>
      <c r="C242" s="483"/>
      <c r="D242" s="483"/>
      <c r="E242" s="483"/>
      <c r="F242" s="483"/>
    </row>
    <row r="243" spans="1:6" ht="28.95" customHeight="1" x14ac:dyDescent="0.3">
      <c r="A243" s="486" t="s">
        <v>3914</v>
      </c>
      <c r="B243" s="483"/>
      <c r="C243" s="483"/>
      <c r="D243" s="483"/>
      <c r="E243" s="483"/>
      <c r="F243" s="483"/>
    </row>
    <row r="245" spans="1:6" ht="13.95" customHeight="1" x14ac:dyDescent="0.3">
      <c r="A245" s="486" t="s">
        <v>3918</v>
      </c>
      <c r="B245" s="483"/>
      <c r="C245" s="483"/>
      <c r="D245" s="483"/>
      <c r="E245" s="483"/>
      <c r="F245" s="483"/>
    </row>
    <row r="247" spans="1:6" ht="13.95" customHeight="1" x14ac:dyDescent="0.3">
      <c r="A247" s="103" t="s">
        <v>3708</v>
      </c>
      <c r="B247" s="105">
        <v>140</v>
      </c>
    </row>
    <row r="248" spans="1:6" ht="13.95" customHeight="1" x14ac:dyDescent="0.3">
      <c r="A248" s="103" t="s">
        <v>3709</v>
      </c>
      <c r="B248" s="105">
        <v>126</v>
      </c>
    </row>
    <row r="249" spans="1:6" ht="13.95" customHeight="1" x14ac:dyDescent="0.3">
      <c r="A249" s="103" t="s">
        <v>3916</v>
      </c>
      <c r="B249" s="105">
        <v>14</v>
      </c>
    </row>
    <row r="251" spans="1:6" ht="13.95" customHeight="1" x14ac:dyDescent="0.3">
      <c r="A251" s="486" t="s">
        <v>3918</v>
      </c>
      <c r="B251" s="483"/>
      <c r="C251" s="483"/>
      <c r="D251" s="483"/>
      <c r="E251" s="483"/>
      <c r="F251" s="483"/>
    </row>
    <row r="253" spans="1:6" ht="13.95" customHeight="1" x14ac:dyDescent="0.3">
      <c r="A253" s="475" t="s">
        <v>3711</v>
      </c>
      <c r="B253" s="475"/>
      <c r="C253" s="475"/>
      <c r="D253" s="475"/>
      <c r="E253" s="475"/>
      <c r="F253" s="475"/>
    </row>
    <row r="254" spans="1:6" ht="28.95" customHeight="1" x14ac:dyDescent="0.3">
      <c r="A254" s="103" t="s">
        <v>3718</v>
      </c>
      <c r="B254" s="104" t="s">
        <v>3712</v>
      </c>
      <c r="C254" s="130" t="s">
        <v>3719</v>
      </c>
      <c r="D254" s="130" t="s">
        <v>3720</v>
      </c>
      <c r="E254" s="104" t="s">
        <v>3721</v>
      </c>
      <c r="F254" s="104" t="s">
        <v>3722</v>
      </c>
    </row>
    <row r="255" spans="1:6" ht="13.95" customHeight="1" x14ac:dyDescent="0.3">
      <c r="A255" s="103" t="s">
        <v>3723</v>
      </c>
      <c r="B255" s="136">
        <v>5</v>
      </c>
      <c r="C255" s="132">
        <v>3.5810000000000002E-2</v>
      </c>
      <c r="D255" s="132">
        <v>7.1599999999999997E-3</v>
      </c>
      <c r="E255" s="133">
        <v>104.54</v>
      </c>
      <c r="F255" s="134" t="s">
        <v>1193</v>
      </c>
    </row>
    <row r="256" spans="1:6" ht="13.95" customHeight="1" x14ac:dyDescent="0.3">
      <c r="A256" s="103" t="s">
        <v>3724</v>
      </c>
      <c r="B256" s="136">
        <v>120</v>
      </c>
      <c r="C256" s="132">
        <v>8.2199999999999999E-3</v>
      </c>
      <c r="D256" s="135">
        <v>6.8510000000000006E-5</v>
      </c>
      <c r="E256" s="137" t="s">
        <v>1281</v>
      </c>
      <c r="F256" s="137" t="s">
        <v>1281</v>
      </c>
    </row>
    <row r="257" spans="1:6" ht="13.95" customHeight="1" x14ac:dyDescent="0.3">
      <c r="A257" s="103" t="s">
        <v>3725</v>
      </c>
      <c r="B257" s="136">
        <v>125</v>
      </c>
      <c r="C257" s="132">
        <v>4.403E-2</v>
      </c>
      <c r="D257" s="137" t="s">
        <v>1281</v>
      </c>
      <c r="E257" s="137" t="s">
        <v>1281</v>
      </c>
      <c r="F257" s="137" t="s">
        <v>1281</v>
      </c>
    </row>
    <row r="259" spans="1:6" ht="13.95" customHeight="1" x14ac:dyDescent="0.3">
      <c r="A259" s="486" t="s">
        <v>3918</v>
      </c>
      <c r="B259" s="483"/>
      <c r="C259" s="483"/>
      <c r="D259" s="483"/>
      <c r="E259" s="483"/>
      <c r="F259" s="483"/>
    </row>
    <row r="261" spans="1:6" ht="13.95" customHeight="1" x14ac:dyDescent="0.3">
      <c r="A261" s="103" t="s">
        <v>3726</v>
      </c>
      <c r="B261" s="137">
        <v>8.2799999999999992E-3</v>
      </c>
      <c r="C261" s="103" t="s">
        <v>3727</v>
      </c>
      <c r="D261" s="137">
        <v>0.81330000000000002</v>
      </c>
    </row>
    <row r="262" spans="1:6" ht="13.95" customHeight="1" x14ac:dyDescent="0.3">
      <c r="A262" s="103" t="s">
        <v>3728</v>
      </c>
      <c r="B262" s="137">
        <v>3.3730000000000003E-2</v>
      </c>
      <c r="C262" s="103" t="s">
        <v>3729</v>
      </c>
      <c r="D262" s="137">
        <v>0.80549999999999999</v>
      </c>
    </row>
    <row r="263" spans="1:6" ht="13.95" customHeight="1" x14ac:dyDescent="0.3">
      <c r="A263" s="103" t="s">
        <v>3730</v>
      </c>
      <c r="B263" s="137">
        <v>24.53979</v>
      </c>
      <c r="C263" s="103" t="s">
        <v>1281</v>
      </c>
      <c r="D263" s="137" t="s">
        <v>1281</v>
      </c>
    </row>
    <row r="265" spans="1:6" ht="13.95" customHeight="1" x14ac:dyDescent="0.3">
      <c r="A265" s="486" t="s">
        <v>3918</v>
      </c>
      <c r="B265" s="483"/>
      <c r="C265" s="483"/>
      <c r="D265" s="483"/>
      <c r="E265" s="483"/>
      <c r="F265" s="483"/>
    </row>
    <row r="267" spans="1:6" ht="13.95" customHeight="1" x14ac:dyDescent="0.3">
      <c r="A267" s="475" t="s">
        <v>3710</v>
      </c>
      <c r="B267" s="475"/>
      <c r="C267" s="475"/>
      <c r="D267" s="475"/>
      <c r="E267" s="475"/>
      <c r="F267" s="475"/>
    </row>
    <row r="268" spans="1:6" ht="28.95" customHeight="1" x14ac:dyDescent="0.3">
      <c r="A268" s="103" t="s">
        <v>976</v>
      </c>
      <c r="B268" s="104" t="s">
        <v>3712</v>
      </c>
      <c r="C268" s="130" t="s">
        <v>3713</v>
      </c>
      <c r="D268" s="130" t="s">
        <v>3714</v>
      </c>
      <c r="E268" s="104" t="s">
        <v>3715</v>
      </c>
      <c r="F268" s="104" t="s">
        <v>3716</v>
      </c>
    </row>
    <row r="269" spans="1:6" ht="13.95" customHeight="1" x14ac:dyDescent="0.3">
      <c r="A269" s="103" t="s">
        <v>596</v>
      </c>
      <c r="B269" s="131">
        <v>1</v>
      </c>
      <c r="C269" s="132">
        <v>1.4930000000000001E-2</v>
      </c>
      <c r="D269" s="132">
        <v>9.0299999999999998E-3</v>
      </c>
      <c r="E269" s="133">
        <v>1.65</v>
      </c>
      <c r="F269" s="134">
        <v>0.1009</v>
      </c>
    </row>
    <row r="270" spans="1:6" ht="13.95" customHeight="1" x14ac:dyDescent="0.3">
      <c r="A270" s="103" t="s">
        <v>168</v>
      </c>
      <c r="B270" s="131">
        <v>1</v>
      </c>
      <c r="C270" s="132">
        <v>-0.13095999999999999</v>
      </c>
      <c r="D270" s="132">
        <v>2.3779999999999999E-2</v>
      </c>
      <c r="E270" s="133">
        <v>-5.51</v>
      </c>
      <c r="F270" s="134" t="s">
        <v>1193</v>
      </c>
    </row>
    <row r="271" spans="1:6" ht="13.95" customHeight="1" x14ac:dyDescent="0.3">
      <c r="A271" s="103" t="s">
        <v>587</v>
      </c>
      <c r="B271" s="131">
        <v>1</v>
      </c>
      <c r="C271" s="132">
        <v>-6.1949999999999998E-2</v>
      </c>
      <c r="D271" s="132">
        <v>1.8180000000000002E-2</v>
      </c>
      <c r="E271" s="133">
        <v>-3.41</v>
      </c>
      <c r="F271" s="134">
        <v>8.9999999999999998E-4</v>
      </c>
    </row>
    <row r="272" spans="1:6" ht="13.95" customHeight="1" x14ac:dyDescent="0.3">
      <c r="A272" s="103" t="s">
        <v>189</v>
      </c>
      <c r="B272" s="131">
        <v>1</v>
      </c>
      <c r="C272" s="132">
        <v>0.11314</v>
      </c>
      <c r="D272" s="132">
        <v>2.4250000000000001E-2</v>
      </c>
      <c r="E272" s="133">
        <v>4.67</v>
      </c>
      <c r="F272" s="134" t="s">
        <v>1193</v>
      </c>
    </row>
    <row r="273" spans="1:6" ht="13.95" customHeight="1" x14ac:dyDescent="0.3">
      <c r="A273" s="103" t="s">
        <v>246</v>
      </c>
      <c r="B273" s="131">
        <v>1</v>
      </c>
      <c r="C273" s="132">
        <v>0.18373999999999999</v>
      </c>
      <c r="D273" s="132">
        <v>2.069E-2</v>
      </c>
      <c r="E273" s="133">
        <v>8.8800000000000008</v>
      </c>
      <c r="F273" s="134" t="s">
        <v>1193</v>
      </c>
    </row>
    <row r="274" spans="1:6" ht="13.95" customHeight="1" x14ac:dyDescent="0.3">
      <c r="A274" s="103" t="s">
        <v>586</v>
      </c>
      <c r="B274" s="131">
        <v>1</v>
      </c>
      <c r="C274" s="132">
        <v>-2.8320000000000001E-2</v>
      </c>
      <c r="D274" s="132">
        <v>6.0600000000000003E-3</v>
      </c>
      <c r="E274" s="133">
        <v>-4.67</v>
      </c>
      <c r="F274" s="134" t="s">
        <v>1193</v>
      </c>
    </row>
    <row r="276" spans="1:6" ht="16.2" customHeight="1" x14ac:dyDescent="0.3">
      <c r="A276" s="485" t="s">
        <v>3913</v>
      </c>
      <c r="B276" s="483"/>
      <c r="C276" s="483"/>
      <c r="D276" s="483"/>
      <c r="E276" s="483"/>
      <c r="F276" s="483"/>
    </row>
    <row r="278" spans="1:6" ht="13.95" customHeight="1" x14ac:dyDescent="0.3">
      <c r="A278" s="486" t="s">
        <v>3764</v>
      </c>
      <c r="B278" s="483"/>
      <c r="C278" s="483"/>
      <c r="D278" s="483"/>
      <c r="E278" s="483"/>
      <c r="F278" s="483"/>
    </row>
    <row r="279" spans="1:6" ht="13.95" customHeight="1" x14ac:dyDescent="0.3">
      <c r="A279" s="486" t="s">
        <v>3765</v>
      </c>
      <c r="B279" s="483"/>
      <c r="C279" s="483"/>
      <c r="D279" s="483"/>
      <c r="E279" s="483"/>
      <c r="F279" s="483"/>
    </row>
    <row r="280" spans="1:6" ht="13.95" customHeight="1" x14ac:dyDescent="0.3">
      <c r="A280" s="486" t="s">
        <v>3914</v>
      </c>
      <c r="B280" s="483"/>
      <c r="C280" s="483"/>
      <c r="D280" s="483"/>
      <c r="E280" s="483"/>
      <c r="F280" s="483"/>
    </row>
    <row r="282" spans="1:6" ht="13.95" customHeight="1" x14ac:dyDescent="0.3">
      <c r="A282" s="486" t="s">
        <v>3918</v>
      </c>
      <c r="B282" s="483"/>
      <c r="C282" s="483"/>
      <c r="D282" s="483"/>
      <c r="E282" s="483"/>
      <c r="F282" s="483"/>
    </row>
    <row r="325" spans="1:6" ht="13.95" customHeight="1" x14ac:dyDescent="0.3">
      <c r="A325" s="486" t="s">
        <v>3918</v>
      </c>
      <c r="B325" s="483"/>
      <c r="C325" s="483"/>
      <c r="D325" s="483"/>
      <c r="E325" s="483"/>
      <c r="F325" s="483"/>
    </row>
    <row r="358" spans="1:6" ht="16.2" customHeight="1" x14ac:dyDescent="0.3">
      <c r="A358" s="485" t="s">
        <v>3913</v>
      </c>
      <c r="B358" s="483"/>
      <c r="C358" s="483"/>
      <c r="D358" s="483"/>
      <c r="E358" s="483"/>
      <c r="F358" s="483"/>
    </row>
    <row r="360" spans="1:6" ht="13.95" customHeight="1" x14ac:dyDescent="0.3">
      <c r="A360" s="486" t="s">
        <v>3764</v>
      </c>
      <c r="B360" s="483"/>
      <c r="C360" s="483"/>
      <c r="D360" s="483"/>
      <c r="E360" s="483"/>
      <c r="F360" s="483"/>
    </row>
    <row r="361" spans="1:6" ht="13.95" customHeight="1" x14ac:dyDescent="0.3">
      <c r="A361" s="486" t="s">
        <v>3765</v>
      </c>
      <c r="B361" s="483"/>
      <c r="C361" s="483"/>
      <c r="D361" s="483"/>
      <c r="E361" s="483"/>
      <c r="F361" s="483"/>
    </row>
    <row r="362" spans="1:6" ht="28.95" customHeight="1" x14ac:dyDescent="0.3">
      <c r="A362" s="486" t="s">
        <v>3914</v>
      </c>
      <c r="B362" s="483"/>
      <c r="C362" s="483"/>
      <c r="D362" s="483"/>
      <c r="E362" s="483"/>
      <c r="F362" s="483"/>
    </row>
    <row r="364" spans="1:6" ht="13.95" customHeight="1" x14ac:dyDescent="0.3">
      <c r="A364" s="486" t="s">
        <v>3919</v>
      </c>
      <c r="B364" s="483"/>
      <c r="C364" s="483"/>
      <c r="D364" s="483"/>
      <c r="E364" s="483"/>
      <c r="F364" s="483"/>
    </row>
    <row r="366" spans="1:6" ht="13.95" customHeight="1" x14ac:dyDescent="0.3">
      <c r="A366" s="103" t="s">
        <v>3708</v>
      </c>
      <c r="B366" s="105">
        <v>140</v>
      </c>
    </row>
    <row r="367" spans="1:6" ht="13.95" customHeight="1" x14ac:dyDescent="0.3">
      <c r="A367" s="103" t="s">
        <v>3709</v>
      </c>
      <c r="B367" s="105">
        <v>126</v>
      </c>
    </row>
    <row r="368" spans="1:6" ht="13.95" customHeight="1" x14ac:dyDescent="0.3">
      <c r="A368" s="103" t="s">
        <v>3916</v>
      </c>
      <c r="B368" s="105">
        <v>14</v>
      </c>
    </row>
    <row r="370" spans="1:6" ht="13.95" customHeight="1" x14ac:dyDescent="0.3">
      <c r="A370" s="486" t="s">
        <v>3919</v>
      </c>
      <c r="B370" s="483"/>
      <c r="C370" s="483"/>
      <c r="D370" s="483"/>
      <c r="E370" s="483"/>
      <c r="F370" s="483"/>
    </row>
    <row r="372" spans="1:6" ht="13.95" customHeight="1" x14ac:dyDescent="0.3">
      <c r="A372" s="475" t="s">
        <v>3711</v>
      </c>
      <c r="B372" s="475"/>
      <c r="C372" s="475"/>
      <c r="D372" s="475"/>
      <c r="E372" s="475"/>
      <c r="F372" s="475"/>
    </row>
    <row r="373" spans="1:6" ht="28.95" customHeight="1" x14ac:dyDescent="0.3">
      <c r="A373" s="103" t="s">
        <v>3718</v>
      </c>
      <c r="B373" s="104" t="s">
        <v>3712</v>
      </c>
      <c r="C373" s="130" t="s">
        <v>3719</v>
      </c>
      <c r="D373" s="130" t="s">
        <v>3720</v>
      </c>
      <c r="E373" s="104" t="s">
        <v>3721</v>
      </c>
      <c r="F373" s="104" t="s">
        <v>3722</v>
      </c>
    </row>
    <row r="374" spans="1:6" ht="13.95" customHeight="1" x14ac:dyDescent="0.3">
      <c r="A374" s="103" t="s">
        <v>3723</v>
      </c>
      <c r="B374" s="136">
        <v>5</v>
      </c>
      <c r="C374" s="132">
        <v>3.499E-2</v>
      </c>
      <c r="D374" s="132">
        <v>7.0000000000000001E-3</v>
      </c>
      <c r="E374" s="133">
        <v>93.6</v>
      </c>
      <c r="F374" s="134" t="s">
        <v>1193</v>
      </c>
    </row>
    <row r="375" spans="1:6" ht="13.95" customHeight="1" x14ac:dyDescent="0.3">
      <c r="A375" s="103" t="s">
        <v>3724</v>
      </c>
      <c r="B375" s="136">
        <v>120</v>
      </c>
      <c r="C375" s="132">
        <v>8.9700000000000005E-3</v>
      </c>
      <c r="D375" s="135">
        <v>7.4779999999999999E-5</v>
      </c>
      <c r="E375" s="137" t="s">
        <v>1281</v>
      </c>
      <c r="F375" s="137" t="s">
        <v>1281</v>
      </c>
    </row>
    <row r="376" spans="1:6" ht="13.95" customHeight="1" x14ac:dyDescent="0.3">
      <c r="A376" s="103" t="s">
        <v>3725</v>
      </c>
      <c r="B376" s="136">
        <v>125</v>
      </c>
      <c r="C376" s="132">
        <v>4.3970000000000002E-2</v>
      </c>
      <c r="D376" s="137" t="s">
        <v>1281</v>
      </c>
      <c r="E376" s="137" t="s">
        <v>1281</v>
      </c>
      <c r="F376" s="137" t="s">
        <v>1281</v>
      </c>
    </row>
    <row r="378" spans="1:6" ht="13.95" customHeight="1" x14ac:dyDescent="0.3">
      <c r="A378" s="486" t="s">
        <v>3919</v>
      </c>
      <c r="B378" s="483"/>
      <c r="C378" s="483"/>
      <c r="D378" s="483"/>
      <c r="E378" s="483"/>
      <c r="F378" s="483"/>
    </row>
    <row r="380" spans="1:6" ht="13.95" customHeight="1" x14ac:dyDescent="0.3">
      <c r="A380" s="103" t="s">
        <v>3726</v>
      </c>
      <c r="B380" s="137">
        <v>8.6499999999999997E-3</v>
      </c>
      <c r="C380" s="103" t="s">
        <v>3727</v>
      </c>
      <c r="D380" s="137">
        <v>0.79590000000000005</v>
      </c>
    </row>
    <row r="381" spans="1:6" ht="13.95" customHeight="1" x14ac:dyDescent="0.3">
      <c r="A381" s="103" t="s">
        <v>3728</v>
      </c>
      <c r="B381" s="137">
        <v>3.372E-2</v>
      </c>
      <c r="C381" s="103" t="s">
        <v>3729</v>
      </c>
      <c r="D381" s="137">
        <v>0.78739999999999999</v>
      </c>
    </row>
    <row r="382" spans="1:6" ht="13.95" customHeight="1" x14ac:dyDescent="0.3">
      <c r="A382" s="103" t="s">
        <v>3730</v>
      </c>
      <c r="B382" s="137">
        <v>25.64509</v>
      </c>
      <c r="C382" s="103" t="s">
        <v>1281</v>
      </c>
      <c r="D382" s="137" t="s">
        <v>1281</v>
      </c>
    </row>
    <row r="384" spans="1:6" ht="13.95" customHeight="1" x14ac:dyDescent="0.3">
      <c r="A384" s="486" t="s">
        <v>3919</v>
      </c>
      <c r="B384" s="483"/>
      <c r="C384" s="483"/>
      <c r="D384" s="483"/>
      <c r="E384" s="483"/>
      <c r="F384" s="483"/>
    </row>
    <row r="386" spans="1:6" ht="13.95" customHeight="1" x14ac:dyDescent="0.3">
      <c r="A386" s="475" t="s">
        <v>3710</v>
      </c>
      <c r="B386" s="475"/>
      <c r="C386" s="475"/>
      <c r="D386" s="475"/>
      <c r="E386" s="475"/>
      <c r="F386" s="475"/>
    </row>
    <row r="387" spans="1:6" ht="28.95" customHeight="1" x14ac:dyDescent="0.3">
      <c r="A387" s="103" t="s">
        <v>976</v>
      </c>
      <c r="B387" s="104" t="s">
        <v>3712</v>
      </c>
      <c r="C387" s="130" t="s">
        <v>3713</v>
      </c>
      <c r="D387" s="130" t="s">
        <v>3714</v>
      </c>
      <c r="E387" s="104" t="s">
        <v>3715</v>
      </c>
      <c r="F387" s="104" t="s">
        <v>3716</v>
      </c>
    </row>
    <row r="388" spans="1:6" ht="13.95" customHeight="1" x14ac:dyDescent="0.3">
      <c r="A388" s="103" t="s">
        <v>596</v>
      </c>
      <c r="B388" s="131">
        <v>1</v>
      </c>
      <c r="C388" s="132">
        <v>1.239E-2</v>
      </c>
      <c r="D388" s="132">
        <v>9.1699999999999993E-3</v>
      </c>
      <c r="E388" s="133">
        <v>1.35</v>
      </c>
      <c r="F388" s="134">
        <v>0.17949999999999999</v>
      </c>
    </row>
    <row r="389" spans="1:6" ht="13.95" customHeight="1" x14ac:dyDescent="0.3">
      <c r="A389" s="103" t="s">
        <v>168</v>
      </c>
      <c r="B389" s="131">
        <v>1</v>
      </c>
      <c r="C389" s="132">
        <v>-0.12477000000000001</v>
      </c>
      <c r="D389" s="132">
        <v>2.426E-2</v>
      </c>
      <c r="E389" s="133">
        <v>-5.14</v>
      </c>
      <c r="F389" s="134" t="s">
        <v>1193</v>
      </c>
    </row>
    <row r="390" spans="1:6" ht="13.95" customHeight="1" x14ac:dyDescent="0.3">
      <c r="A390" s="103" t="s">
        <v>587</v>
      </c>
      <c r="B390" s="131">
        <v>1</v>
      </c>
      <c r="C390" s="132">
        <v>-7.2470000000000007E-2</v>
      </c>
      <c r="D390" s="132">
        <v>1.7690000000000001E-2</v>
      </c>
      <c r="E390" s="133">
        <v>-4.0999999999999996</v>
      </c>
      <c r="F390" s="134" t="s">
        <v>1193</v>
      </c>
    </row>
    <row r="391" spans="1:6" ht="13.95" customHeight="1" x14ac:dyDescent="0.3">
      <c r="A391" s="103" t="s">
        <v>189</v>
      </c>
      <c r="B391" s="131">
        <v>1</v>
      </c>
      <c r="C391" s="132">
        <v>0.10891000000000001</v>
      </c>
      <c r="D391" s="132">
        <v>2.375E-2</v>
      </c>
      <c r="E391" s="133">
        <v>4.59</v>
      </c>
      <c r="F391" s="134" t="s">
        <v>1193</v>
      </c>
    </row>
    <row r="392" spans="1:6" ht="13.95" customHeight="1" x14ac:dyDescent="0.3">
      <c r="A392" s="103" t="s">
        <v>246</v>
      </c>
      <c r="B392" s="131">
        <v>1</v>
      </c>
      <c r="C392" s="132">
        <v>0.19413</v>
      </c>
      <c r="D392" s="132">
        <v>2.0289999999999999E-2</v>
      </c>
      <c r="E392" s="133">
        <v>9.57</v>
      </c>
      <c r="F392" s="134" t="s">
        <v>1193</v>
      </c>
    </row>
    <row r="393" spans="1:6" ht="13.95" customHeight="1" x14ac:dyDescent="0.3">
      <c r="A393" s="103" t="s">
        <v>586</v>
      </c>
      <c r="B393" s="131">
        <v>1</v>
      </c>
      <c r="C393" s="132">
        <v>-2.9669999999999998E-2</v>
      </c>
      <c r="D393" s="132">
        <v>5.9800000000000001E-3</v>
      </c>
      <c r="E393" s="133">
        <v>-4.96</v>
      </c>
      <c r="F393" s="134" t="s">
        <v>1193</v>
      </c>
    </row>
    <row r="395" spans="1:6" ht="16.2" customHeight="1" x14ac:dyDescent="0.3">
      <c r="A395" s="485" t="s">
        <v>3913</v>
      </c>
      <c r="B395" s="483"/>
      <c r="C395" s="483"/>
      <c r="D395" s="483"/>
      <c r="E395" s="483"/>
      <c r="F395" s="483"/>
    </row>
    <row r="397" spans="1:6" ht="13.95" customHeight="1" x14ac:dyDescent="0.3">
      <c r="A397" s="486" t="s">
        <v>3764</v>
      </c>
      <c r="B397" s="483"/>
      <c r="C397" s="483"/>
      <c r="D397" s="483"/>
      <c r="E397" s="483"/>
      <c r="F397" s="483"/>
    </row>
    <row r="398" spans="1:6" ht="13.95" customHeight="1" x14ac:dyDescent="0.3">
      <c r="A398" s="486" t="s">
        <v>3765</v>
      </c>
      <c r="B398" s="483"/>
      <c r="C398" s="483"/>
      <c r="D398" s="483"/>
      <c r="E398" s="483"/>
      <c r="F398" s="483"/>
    </row>
    <row r="399" spans="1:6" ht="13.95" customHeight="1" x14ac:dyDescent="0.3">
      <c r="A399" s="486" t="s">
        <v>3914</v>
      </c>
      <c r="B399" s="483"/>
      <c r="C399" s="483"/>
      <c r="D399" s="483"/>
      <c r="E399" s="483"/>
      <c r="F399" s="483"/>
    </row>
    <row r="401" spans="1:6" ht="13.95" customHeight="1" x14ac:dyDescent="0.3">
      <c r="A401" s="486" t="s">
        <v>3919</v>
      </c>
      <c r="B401" s="483"/>
      <c r="C401" s="483"/>
      <c r="D401" s="483"/>
      <c r="E401" s="483"/>
      <c r="F401" s="483"/>
    </row>
    <row r="444" spans="1:6" ht="13.95" customHeight="1" x14ac:dyDescent="0.3">
      <c r="A444" s="486" t="s">
        <v>3919</v>
      </c>
      <c r="B444" s="483"/>
      <c r="C444" s="483"/>
      <c r="D444" s="483"/>
      <c r="E444" s="483"/>
      <c r="F444" s="483"/>
    </row>
    <row r="477" spans="1:6" ht="16.2" customHeight="1" x14ac:dyDescent="0.3">
      <c r="A477" s="485" t="s">
        <v>3913</v>
      </c>
      <c r="B477" s="483"/>
      <c r="C477" s="483"/>
      <c r="D477" s="483"/>
      <c r="E477" s="483"/>
      <c r="F477" s="483"/>
    </row>
    <row r="479" spans="1:6" ht="13.95" customHeight="1" x14ac:dyDescent="0.3">
      <c r="A479" s="486" t="s">
        <v>3764</v>
      </c>
      <c r="B479" s="483"/>
      <c r="C479" s="483"/>
      <c r="D479" s="483"/>
      <c r="E479" s="483"/>
      <c r="F479" s="483"/>
    </row>
    <row r="480" spans="1:6" ht="13.95" customHeight="1" x14ac:dyDescent="0.3">
      <c r="A480" s="486" t="s">
        <v>3765</v>
      </c>
      <c r="B480" s="483"/>
      <c r="C480" s="483"/>
      <c r="D480" s="483"/>
      <c r="E480" s="483"/>
      <c r="F480" s="483"/>
    </row>
    <row r="481" spans="1:6" ht="28.95" customHeight="1" x14ac:dyDescent="0.3">
      <c r="A481" s="486" t="s">
        <v>3914</v>
      </c>
      <c r="B481" s="483"/>
      <c r="C481" s="483"/>
      <c r="D481" s="483"/>
      <c r="E481" s="483"/>
      <c r="F481" s="483"/>
    </row>
    <row r="483" spans="1:6" ht="13.95" customHeight="1" x14ac:dyDescent="0.3">
      <c r="A483" s="486" t="s">
        <v>3920</v>
      </c>
      <c r="B483" s="483"/>
      <c r="C483" s="483"/>
      <c r="D483" s="483"/>
      <c r="E483" s="483"/>
      <c r="F483" s="483"/>
    </row>
    <row r="485" spans="1:6" ht="13.95" customHeight="1" x14ac:dyDescent="0.3">
      <c r="A485" s="103" t="s">
        <v>3708</v>
      </c>
      <c r="B485" s="105">
        <v>140</v>
      </c>
    </row>
    <row r="486" spans="1:6" ht="13.95" customHeight="1" x14ac:dyDescent="0.3">
      <c r="A486" s="103" t="s">
        <v>3709</v>
      </c>
      <c r="B486" s="105">
        <v>126</v>
      </c>
    </row>
    <row r="487" spans="1:6" ht="13.95" customHeight="1" x14ac:dyDescent="0.3">
      <c r="A487" s="103" t="s">
        <v>3916</v>
      </c>
      <c r="B487" s="105">
        <v>14</v>
      </c>
    </row>
    <row r="489" spans="1:6" ht="13.95" customHeight="1" x14ac:dyDescent="0.3">
      <c r="A489" s="486" t="s">
        <v>3920</v>
      </c>
      <c r="B489" s="483"/>
      <c r="C489" s="483"/>
      <c r="D489" s="483"/>
      <c r="E489" s="483"/>
      <c r="F489" s="483"/>
    </row>
    <row r="491" spans="1:6" ht="13.95" customHeight="1" x14ac:dyDescent="0.3">
      <c r="A491" s="475" t="s">
        <v>3711</v>
      </c>
      <c r="B491" s="475"/>
      <c r="C491" s="475"/>
      <c r="D491" s="475"/>
      <c r="E491" s="475"/>
      <c r="F491" s="475"/>
    </row>
    <row r="492" spans="1:6" ht="28.95" customHeight="1" x14ac:dyDescent="0.3">
      <c r="A492" s="103" t="s">
        <v>3718</v>
      </c>
      <c r="B492" s="104" t="s">
        <v>3712</v>
      </c>
      <c r="C492" s="130" t="s">
        <v>3719</v>
      </c>
      <c r="D492" s="130" t="s">
        <v>3720</v>
      </c>
      <c r="E492" s="104" t="s">
        <v>3721</v>
      </c>
      <c r="F492" s="104" t="s">
        <v>3722</v>
      </c>
    </row>
    <row r="493" spans="1:6" ht="13.95" customHeight="1" x14ac:dyDescent="0.3">
      <c r="A493" s="103" t="s">
        <v>3723</v>
      </c>
      <c r="B493" s="136">
        <v>5</v>
      </c>
      <c r="C493" s="132">
        <v>3.5639999999999998E-2</v>
      </c>
      <c r="D493" s="132">
        <v>7.1300000000000001E-3</v>
      </c>
      <c r="E493" s="133">
        <v>93.47</v>
      </c>
      <c r="F493" s="134" t="s">
        <v>1193</v>
      </c>
    </row>
    <row r="494" spans="1:6" ht="13.95" customHeight="1" x14ac:dyDescent="0.3">
      <c r="A494" s="103" t="s">
        <v>3724</v>
      </c>
      <c r="B494" s="136">
        <v>120</v>
      </c>
      <c r="C494" s="132">
        <v>9.1500000000000001E-3</v>
      </c>
      <c r="D494" s="135">
        <v>7.6260000000000005E-5</v>
      </c>
      <c r="E494" s="137" t="s">
        <v>1281</v>
      </c>
      <c r="F494" s="137" t="s">
        <v>1281</v>
      </c>
    </row>
    <row r="495" spans="1:6" ht="13.95" customHeight="1" x14ac:dyDescent="0.3">
      <c r="A495" s="103" t="s">
        <v>3725</v>
      </c>
      <c r="B495" s="136">
        <v>125</v>
      </c>
      <c r="C495" s="132">
        <v>4.4790000000000003E-2</v>
      </c>
      <c r="D495" s="137" t="s">
        <v>1281</v>
      </c>
      <c r="E495" s="137" t="s">
        <v>1281</v>
      </c>
      <c r="F495" s="137" t="s">
        <v>1281</v>
      </c>
    </row>
    <row r="497" spans="1:6" ht="13.95" customHeight="1" x14ac:dyDescent="0.3">
      <c r="A497" s="486" t="s">
        <v>3920</v>
      </c>
      <c r="B497" s="483"/>
      <c r="C497" s="483"/>
      <c r="D497" s="483"/>
      <c r="E497" s="483"/>
      <c r="F497" s="483"/>
    </row>
    <row r="499" spans="1:6" ht="13.95" customHeight="1" x14ac:dyDescent="0.3">
      <c r="A499" s="103" t="s">
        <v>3726</v>
      </c>
      <c r="B499" s="137">
        <v>8.7299999999999999E-3</v>
      </c>
      <c r="C499" s="103" t="s">
        <v>3727</v>
      </c>
      <c r="D499" s="137">
        <v>0.79569999999999996</v>
      </c>
    </row>
    <row r="500" spans="1:6" ht="13.95" customHeight="1" x14ac:dyDescent="0.3">
      <c r="A500" s="103" t="s">
        <v>3728</v>
      </c>
      <c r="B500" s="137">
        <v>3.3610000000000001E-2</v>
      </c>
      <c r="C500" s="103" t="s">
        <v>3729</v>
      </c>
      <c r="D500" s="137">
        <v>0.78720000000000001</v>
      </c>
    </row>
    <row r="501" spans="1:6" ht="13.95" customHeight="1" x14ac:dyDescent="0.3">
      <c r="A501" s="103" t="s">
        <v>3730</v>
      </c>
      <c r="B501" s="137">
        <v>25.98263</v>
      </c>
      <c r="C501" s="103" t="s">
        <v>1281</v>
      </c>
      <c r="D501" s="137" t="s">
        <v>1281</v>
      </c>
    </row>
    <row r="503" spans="1:6" ht="13.95" customHeight="1" x14ac:dyDescent="0.3">
      <c r="A503" s="486" t="s">
        <v>3920</v>
      </c>
      <c r="B503" s="483"/>
      <c r="C503" s="483"/>
      <c r="D503" s="483"/>
      <c r="E503" s="483"/>
      <c r="F503" s="483"/>
    </row>
    <row r="505" spans="1:6" ht="13.95" customHeight="1" x14ac:dyDescent="0.3">
      <c r="A505" s="475" t="s">
        <v>3710</v>
      </c>
      <c r="B505" s="475"/>
      <c r="C505" s="475"/>
      <c r="D505" s="475"/>
      <c r="E505" s="475"/>
      <c r="F505" s="475"/>
    </row>
    <row r="506" spans="1:6" ht="28.95" customHeight="1" x14ac:dyDescent="0.3">
      <c r="A506" s="103" t="s">
        <v>976</v>
      </c>
      <c r="B506" s="104" t="s">
        <v>3712</v>
      </c>
      <c r="C506" s="130" t="s">
        <v>3713</v>
      </c>
      <c r="D506" s="130" t="s">
        <v>3714</v>
      </c>
      <c r="E506" s="104" t="s">
        <v>3715</v>
      </c>
      <c r="F506" s="104" t="s">
        <v>3716</v>
      </c>
    </row>
    <row r="507" spans="1:6" ht="13.95" customHeight="1" x14ac:dyDescent="0.3">
      <c r="A507" s="103" t="s">
        <v>596</v>
      </c>
      <c r="B507" s="131">
        <v>1</v>
      </c>
      <c r="C507" s="132">
        <v>7.0699999999999999E-3</v>
      </c>
      <c r="D507" s="132">
        <v>1.022E-2</v>
      </c>
      <c r="E507" s="133">
        <v>0.69</v>
      </c>
      <c r="F507" s="134">
        <v>0.49059999999999998</v>
      </c>
    </row>
    <row r="508" spans="1:6" ht="13.95" customHeight="1" x14ac:dyDescent="0.3">
      <c r="A508" s="103" t="s">
        <v>168</v>
      </c>
      <c r="B508" s="131">
        <v>1</v>
      </c>
      <c r="C508" s="132">
        <v>-0.11055</v>
      </c>
      <c r="D508" s="132">
        <v>2.665E-2</v>
      </c>
      <c r="E508" s="133">
        <v>-4.1500000000000004</v>
      </c>
      <c r="F508" s="134" t="s">
        <v>1193</v>
      </c>
    </row>
    <row r="509" spans="1:6" ht="13.95" customHeight="1" x14ac:dyDescent="0.3">
      <c r="A509" s="103" t="s">
        <v>587</v>
      </c>
      <c r="B509" s="131">
        <v>1</v>
      </c>
      <c r="C509" s="132">
        <v>-6.6979999999999998E-2</v>
      </c>
      <c r="D509" s="132">
        <v>1.8280000000000001E-2</v>
      </c>
      <c r="E509" s="133">
        <v>-3.66</v>
      </c>
      <c r="F509" s="134">
        <v>4.0000000000000002E-4</v>
      </c>
    </row>
    <row r="510" spans="1:6" ht="13.95" customHeight="1" x14ac:dyDescent="0.3">
      <c r="A510" s="103" t="s">
        <v>189</v>
      </c>
      <c r="B510" s="131">
        <v>1</v>
      </c>
      <c r="C510" s="132">
        <v>9.0880000000000002E-2</v>
      </c>
      <c r="D510" s="132">
        <v>2.4070000000000001E-2</v>
      </c>
      <c r="E510" s="133">
        <v>3.78</v>
      </c>
      <c r="F510" s="134">
        <v>2.0000000000000001E-4</v>
      </c>
    </row>
    <row r="511" spans="1:6" ht="13.95" customHeight="1" x14ac:dyDescent="0.3">
      <c r="A511" s="103" t="s">
        <v>246</v>
      </c>
      <c r="B511" s="131">
        <v>1</v>
      </c>
      <c r="C511" s="132">
        <v>0.19151000000000001</v>
      </c>
      <c r="D511" s="132">
        <v>2.102E-2</v>
      </c>
      <c r="E511" s="133">
        <v>9.11</v>
      </c>
      <c r="F511" s="134" t="s">
        <v>1193</v>
      </c>
    </row>
    <row r="512" spans="1:6" ht="13.95" customHeight="1" x14ac:dyDescent="0.3">
      <c r="A512" s="103" t="s">
        <v>586</v>
      </c>
      <c r="B512" s="131">
        <v>1</v>
      </c>
      <c r="C512" s="132">
        <v>-2.6429999999999999E-2</v>
      </c>
      <c r="D512" s="132">
        <v>6.2199999999999998E-3</v>
      </c>
      <c r="E512" s="133">
        <v>-4.25</v>
      </c>
      <c r="F512" s="134" t="s">
        <v>1193</v>
      </c>
    </row>
    <row r="514" spans="1:6" ht="16.2" customHeight="1" x14ac:dyDescent="0.3">
      <c r="A514" s="485" t="s">
        <v>3913</v>
      </c>
      <c r="B514" s="483"/>
      <c r="C514" s="483"/>
      <c r="D514" s="483"/>
      <c r="E514" s="483"/>
      <c r="F514" s="483"/>
    </row>
    <row r="516" spans="1:6" ht="13.95" customHeight="1" x14ac:dyDescent="0.3">
      <c r="A516" s="486" t="s">
        <v>3764</v>
      </c>
      <c r="B516" s="483"/>
      <c r="C516" s="483"/>
      <c r="D516" s="483"/>
      <c r="E516" s="483"/>
      <c r="F516" s="483"/>
    </row>
    <row r="517" spans="1:6" ht="13.95" customHeight="1" x14ac:dyDescent="0.3">
      <c r="A517" s="486" t="s">
        <v>3765</v>
      </c>
      <c r="B517" s="483"/>
      <c r="C517" s="483"/>
      <c r="D517" s="483"/>
      <c r="E517" s="483"/>
      <c r="F517" s="483"/>
    </row>
    <row r="518" spans="1:6" ht="13.95" customHeight="1" x14ac:dyDescent="0.3">
      <c r="A518" s="486" t="s">
        <v>3914</v>
      </c>
      <c r="B518" s="483"/>
      <c r="C518" s="483"/>
      <c r="D518" s="483"/>
      <c r="E518" s="483"/>
      <c r="F518" s="483"/>
    </row>
    <row r="520" spans="1:6" ht="13.95" customHeight="1" x14ac:dyDescent="0.3">
      <c r="A520" s="486" t="s">
        <v>3920</v>
      </c>
      <c r="B520" s="483"/>
      <c r="C520" s="483"/>
      <c r="D520" s="483"/>
      <c r="E520" s="483"/>
      <c r="F520" s="483"/>
    </row>
    <row r="563" spans="1:6" ht="13.95" customHeight="1" x14ac:dyDescent="0.3">
      <c r="A563" s="486" t="s">
        <v>3920</v>
      </c>
      <c r="B563" s="483"/>
      <c r="C563" s="483"/>
      <c r="D563" s="483"/>
      <c r="E563" s="483"/>
      <c r="F563" s="483"/>
    </row>
    <row r="596" spans="1:6" ht="16.2" customHeight="1" x14ac:dyDescent="0.3">
      <c r="A596" s="485" t="s">
        <v>3913</v>
      </c>
      <c r="B596" s="483"/>
      <c r="C596" s="483"/>
      <c r="D596" s="483"/>
      <c r="E596" s="483"/>
      <c r="F596" s="483"/>
    </row>
    <row r="598" spans="1:6" ht="13.95" customHeight="1" x14ac:dyDescent="0.3">
      <c r="A598" s="486" t="s">
        <v>3764</v>
      </c>
      <c r="B598" s="483"/>
      <c r="C598" s="483"/>
      <c r="D598" s="483"/>
      <c r="E598" s="483"/>
      <c r="F598" s="483"/>
    </row>
    <row r="599" spans="1:6" ht="13.95" customHeight="1" x14ac:dyDescent="0.3">
      <c r="A599" s="486" t="s">
        <v>3765</v>
      </c>
      <c r="B599" s="483"/>
      <c r="C599" s="483"/>
      <c r="D599" s="483"/>
      <c r="E599" s="483"/>
      <c r="F599" s="483"/>
    </row>
    <row r="600" spans="1:6" ht="28.95" customHeight="1" x14ac:dyDescent="0.3">
      <c r="A600" s="486" t="s">
        <v>3914</v>
      </c>
      <c r="B600" s="483"/>
      <c r="C600" s="483"/>
      <c r="D600" s="483"/>
      <c r="E600" s="483"/>
      <c r="F600" s="483"/>
    </row>
    <row r="602" spans="1:6" ht="13.95" customHeight="1" x14ac:dyDescent="0.3">
      <c r="A602" s="486" t="s">
        <v>3921</v>
      </c>
      <c r="B602" s="483"/>
      <c r="C602" s="483"/>
      <c r="D602" s="483"/>
      <c r="E602" s="483"/>
      <c r="F602" s="483"/>
    </row>
    <row r="604" spans="1:6" ht="13.95" customHeight="1" x14ac:dyDescent="0.3">
      <c r="A604" s="103" t="s">
        <v>3708</v>
      </c>
      <c r="B604" s="105">
        <v>140</v>
      </c>
    </row>
    <row r="605" spans="1:6" ht="13.95" customHeight="1" x14ac:dyDescent="0.3">
      <c r="A605" s="103" t="s">
        <v>3709</v>
      </c>
      <c r="B605" s="105">
        <v>126</v>
      </c>
    </row>
    <row r="606" spans="1:6" ht="13.95" customHeight="1" x14ac:dyDescent="0.3">
      <c r="A606" s="103" t="s">
        <v>3916</v>
      </c>
      <c r="B606" s="105">
        <v>14</v>
      </c>
    </row>
    <row r="608" spans="1:6" ht="13.95" customHeight="1" x14ac:dyDescent="0.3">
      <c r="A608" s="486" t="s">
        <v>3921</v>
      </c>
      <c r="B608" s="483"/>
      <c r="C608" s="483"/>
      <c r="D608" s="483"/>
      <c r="E608" s="483"/>
      <c r="F608" s="483"/>
    </row>
    <row r="610" spans="1:6" ht="13.95" customHeight="1" x14ac:dyDescent="0.3">
      <c r="A610" s="475" t="s">
        <v>3711</v>
      </c>
      <c r="B610" s="475"/>
      <c r="C610" s="475"/>
      <c r="D610" s="475"/>
      <c r="E610" s="475"/>
      <c r="F610" s="475"/>
    </row>
    <row r="611" spans="1:6" ht="28.95" customHeight="1" x14ac:dyDescent="0.3">
      <c r="A611" s="103" t="s">
        <v>3718</v>
      </c>
      <c r="B611" s="104" t="s">
        <v>3712</v>
      </c>
      <c r="C611" s="130" t="s">
        <v>3719</v>
      </c>
      <c r="D611" s="130" t="s">
        <v>3720</v>
      </c>
      <c r="E611" s="104" t="s">
        <v>3721</v>
      </c>
      <c r="F611" s="104" t="s">
        <v>3722</v>
      </c>
    </row>
    <row r="612" spans="1:6" ht="13.95" customHeight="1" x14ac:dyDescent="0.3">
      <c r="A612" s="103" t="s">
        <v>3723</v>
      </c>
      <c r="B612" s="136">
        <v>5</v>
      </c>
      <c r="C612" s="132">
        <v>3.6339999999999997E-2</v>
      </c>
      <c r="D612" s="132">
        <v>7.2700000000000004E-3</v>
      </c>
      <c r="E612" s="133">
        <v>97.68</v>
      </c>
      <c r="F612" s="134" t="s">
        <v>1193</v>
      </c>
    </row>
    <row r="613" spans="1:6" ht="13.95" customHeight="1" x14ac:dyDescent="0.3">
      <c r="A613" s="103" t="s">
        <v>3724</v>
      </c>
      <c r="B613" s="136">
        <v>120</v>
      </c>
      <c r="C613" s="132">
        <v>8.9300000000000004E-3</v>
      </c>
      <c r="D613" s="135">
        <v>7.4419999999999996E-5</v>
      </c>
      <c r="E613" s="137" t="s">
        <v>1281</v>
      </c>
      <c r="F613" s="137" t="s">
        <v>1281</v>
      </c>
    </row>
    <row r="614" spans="1:6" ht="13.95" customHeight="1" x14ac:dyDescent="0.3">
      <c r="A614" s="103" t="s">
        <v>3725</v>
      </c>
      <c r="B614" s="136">
        <v>125</v>
      </c>
      <c r="C614" s="132">
        <v>4.5269999999999998E-2</v>
      </c>
      <c r="D614" s="137" t="s">
        <v>1281</v>
      </c>
      <c r="E614" s="137" t="s">
        <v>1281</v>
      </c>
      <c r="F614" s="137" t="s">
        <v>1281</v>
      </c>
    </row>
    <row r="616" spans="1:6" ht="13.95" customHeight="1" x14ac:dyDescent="0.3">
      <c r="A616" s="486" t="s">
        <v>3921</v>
      </c>
      <c r="B616" s="483"/>
      <c r="C616" s="483"/>
      <c r="D616" s="483"/>
      <c r="E616" s="483"/>
      <c r="F616" s="483"/>
    </row>
    <row r="618" spans="1:6" ht="13.95" customHeight="1" x14ac:dyDescent="0.3">
      <c r="A618" s="103" t="s">
        <v>3726</v>
      </c>
      <c r="B618" s="137">
        <v>8.6300000000000005E-3</v>
      </c>
      <c r="C618" s="103" t="s">
        <v>3727</v>
      </c>
      <c r="D618" s="137">
        <v>0.80279999999999996</v>
      </c>
    </row>
    <row r="619" spans="1:6" ht="13.95" customHeight="1" x14ac:dyDescent="0.3">
      <c r="A619" s="103" t="s">
        <v>3728</v>
      </c>
      <c r="B619" s="137">
        <v>3.3500000000000002E-2</v>
      </c>
      <c r="C619" s="103" t="s">
        <v>3729</v>
      </c>
      <c r="D619" s="137">
        <v>0.79449999999999998</v>
      </c>
    </row>
    <row r="620" spans="1:6" ht="13.95" customHeight="1" x14ac:dyDescent="0.3">
      <c r="A620" s="103" t="s">
        <v>3730</v>
      </c>
      <c r="B620" s="137">
        <v>25.753250000000001</v>
      </c>
      <c r="C620" s="103" t="s">
        <v>1281</v>
      </c>
      <c r="D620" s="137" t="s">
        <v>1281</v>
      </c>
    </row>
    <row r="622" spans="1:6" ht="13.95" customHeight="1" x14ac:dyDescent="0.3">
      <c r="A622" s="486" t="s">
        <v>3921</v>
      </c>
      <c r="B622" s="483"/>
      <c r="C622" s="483"/>
      <c r="D622" s="483"/>
      <c r="E622" s="483"/>
      <c r="F622" s="483"/>
    </row>
    <row r="624" spans="1:6" ht="13.95" customHeight="1" x14ac:dyDescent="0.3">
      <c r="A624" s="475" t="s">
        <v>3710</v>
      </c>
      <c r="B624" s="475"/>
      <c r="C624" s="475"/>
      <c r="D624" s="475"/>
      <c r="E624" s="475"/>
      <c r="F624" s="475"/>
    </row>
    <row r="625" spans="1:6" ht="28.95" customHeight="1" x14ac:dyDescent="0.3">
      <c r="A625" s="103" t="s">
        <v>976</v>
      </c>
      <c r="B625" s="104" t="s">
        <v>3712</v>
      </c>
      <c r="C625" s="130" t="s">
        <v>3713</v>
      </c>
      <c r="D625" s="130" t="s">
        <v>3714</v>
      </c>
      <c r="E625" s="104" t="s">
        <v>3715</v>
      </c>
      <c r="F625" s="104" t="s">
        <v>3716</v>
      </c>
    </row>
    <row r="626" spans="1:6" ht="13.95" customHeight="1" x14ac:dyDescent="0.3">
      <c r="A626" s="103" t="s">
        <v>596</v>
      </c>
      <c r="B626" s="131">
        <v>1</v>
      </c>
      <c r="C626" s="132">
        <v>1.303E-2</v>
      </c>
      <c r="D626" s="132">
        <v>9.1000000000000004E-3</v>
      </c>
      <c r="E626" s="133">
        <v>1.43</v>
      </c>
      <c r="F626" s="134">
        <v>0.1547</v>
      </c>
    </row>
    <row r="627" spans="1:6" ht="13.95" customHeight="1" x14ac:dyDescent="0.3">
      <c r="A627" s="103" t="s">
        <v>168</v>
      </c>
      <c r="B627" s="131">
        <v>1</v>
      </c>
      <c r="C627" s="132">
        <v>-0.12590000000000001</v>
      </c>
      <c r="D627" s="132">
        <v>2.3910000000000001E-2</v>
      </c>
      <c r="E627" s="133">
        <v>-5.27</v>
      </c>
      <c r="F627" s="134" t="s">
        <v>1193</v>
      </c>
    </row>
    <row r="628" spans="1:6" ht="13.95" customHeight="1" x14ac:dyDescent="0.3">
      <c r="A628" s="103" t="s">
        <v>587</v>
      </c>
      <c r="B628" s="131">
        <v>1</v>
      </c>
      <c r="C628" s="132">
        <v>-6.5579999999999999E-2</v>
      </c>
      <c r="D628" s="132">
        <v>1.839E-2</v>
      </c>
      <c r="E628" s="133">
        <v>-3.57</v>
      </c>
      <c r="F628" s="134">
        <v>5.0000000000000001E-4</v>
      </c>
    </row>
    <row r="629" spans="1:6" ht="13.95" customHeight="1" x14ac:dyDescent="0.3">
      <c r="A629" s="103" t="s">
        <v>189</v>
      </c>
      <c r="B629" s="131">
        <v>1</v>
      </c>
      <c r="C629" s="132">
        <v>0.10632999999999999</v>
      </c>
      <c r="D629" s="132">
        <v>2.367E-2</v>
      </c>
      <c r="E629" s="133">
        <v>4.49</v>
      </c>
      <c r="F629" s="134" t="s">
        <v>1193</v>
      </c>
    </row>
    <row r="630" spans="1:6" ht="13.95" customHeight="1" x14ac:dyDescent="0.3">
      <c r="A630" s="103" t="s">
        <v>246</v>
      </c>
      <c r="B630" s="131">
        <v>1</v>
      </c>
      <c r="C630" s="132">
        <v>0.19197</v>
      </c>
      <c r="D630" s="132">
        <v>2.1129999999999999E-2</v>
      </c>
      <c r="E630" s="133">
        <v>9.09</v>
      </c>
      <c r="F630" s="134" t="s">
        <v>1193</v>
      </c>
    </row>
    <row r="631" spans="1:6" ht="13.95" customHeight="1" x14ac:dyDescent="0.3">
      <c r="A631" s="103" t="s">
        <v>586</v>
      </c>
      <c r="B631" s="131">
        <v>1</v>
      </c>
      <c r="C631" s="132">
        <v>-3.286E-2</v>
      </c>
      <c r="D631" s="132">
        <v>6.1700000000000001E-3</v>
      </c>
      <c r="E631" s="133">
        <v>-5.32</v>
      </c>
      <c r="F631" s="134" t="s">
        <v>1193</v>
      </c>
    </row>
    <row r="633" spans="1:6" ht="16.2" customHeight="1" x14ac:dyDescent="0.3">
      <c r="A633" s="485" t="s">
        <v>3913</v>
      </c>
      <c r="B633" s="483"/>
      <c r="C633" s="483"/>
      <c r="D633" s="483"/>
      <c r="E633" s="483"/>
      <c r="F633" s="483"/>
    </row>
    <row r="635" spans="1:6" ht="13.95" customHeight="1" x14ac:dyDescent="0.3">
      <c r="A635" s="486" t="s">
        <v>3764</v>
      </c>
      <c r="B635" s="483"/>
      <c r="C635" s="483"/>
      <c r="D635" s="483"/>
      <c r="E635" s="483"/>
      <c r="F635" s="483"/>
    </row>
    <row r="636" spans="1:6" ht="13.95" customHeight="1" x14ac:dyDescent="0.3">
      <c r="A636" s="486" t="s">
        <v>3765</v>
      </c>
      <c r="B636" s="483"/>
      <c r="C636" s="483"/>
      <c r="D636" s="483"/>
      <c r="E636" s="483"/>
      <c r="F636" s="483"/>
    </row>
    <row r="637" spans="1:6" ht="13.95" customHeight="1" x14ac:dyDescent="0.3">
      <c r="A637" s="486" t="s">
        <v>3914</v>
      </c>
      <c r="B637" s="483"/>
      <c r="C637" s="483"/>
      <c r="D637" s="483"/>
      <c r="E637" s="483"/>
      <c r="F637" s="483"/>
    </row>
    <row r="639" spans="1:6" ht="13.95" customHeight="1" x14ac:dyDescent="0.3">
      <c r="A639" s="486" t="s">
        <v>3921</v>
      </c>
      <c r="B639" s="483"/>
      <c r="C639" s="483"/>
      <c r="D639" s="483"/>
      <c r="E639" s="483"/>
      <c r="F639" s="483"/>
    </row>
    <row r="682" spans="1:6" ht="13.95" customHeight="1" x14ac:dyDescent="0.3">
      <c r="A682" s="486" t="s">
        <v>3921</v>
      </c>
      <c r="B682" s="483"/>
      <c r="C682" s="483"/>
      <c r="D682" s="483"/>
      <c r="E682" s="483"/>
      <c r="F682" s="483"/>
    </row>
    <row r="715" spans="1:6" ht="16.2" customHeight="1" x14ac:dyDescent="0.3">
      <c r="A715" s="485" t="s">
        <v>3913</v>
      </c>
      <c r="B715" s="483"/>
      <c r="C715" s="483"/>
      <c r="D715" s="483"/>
      <c r="E715" s="483"/>
      <c r="F715" s="483"/>
    </row>
    <row r="717" spans="1:6" ht="13.95" customHeight="1" x14ac:dyDescent="0.3">
      <c r="A717" s="486" t="s">
        <v>3764</v>
      </c>
      <c r="B717" s="483"/>
      <c r="C717" s="483"/>
      <c r="D717" s="483"/>
      <c r="E717" s="483"/>
      <c r="F717" s="483"/>
    </row>
    <row r="718" spans="1:6" ht="13.95" customHeight="1" x14ac:dyDescent="0.3">
      <c r="A718" s="486" t="s">
        <v>3765</v>
      </c>
      <c r="B718" s="483"/>
      <c r="C718" s="483"/>
      <c r="D718" s="483"/>
      <c r="E718" s="483"/>
      <c r="F718" s="483"/>
    </row>
    <row r="719" spans="1:6" ht="28.95" customHeight="1" x14ac:dyDescent="0.3">
      <c r="A719" s="486" t="s">
        <v>3914</v>
      </c>
      <c r="B719" s="483"/>
      <c r="C719" s="483"/>
      <c r="D719" s="483"/>
      <c r="E719" s="483"/>
      <c r="F719" s="483"/>
    </row>
    <row r="721" spans="1:6" ht="13.95" customHeight="1" x14ac:dyDescent="0.3">
      <c r="A721" s="486" t="s">
        <v>3922</v>
      </c>
      <c r="B721" s="483"/>
      <c r="C721" s="483"/>
      <c r="D721" s="483"/>
      <c r="E721" s="483"/>
      <c r="F721" s="483"/>
    </row>
    <row r="723" spans="1:6" ht="13.95" customHeight="1" x14ac:dyDescent="0.3">
      <c r="A723" s="103" t="s">
        <v>3708</v>
      </c>
      <c r="B723" s="105">
        <v>140</v>
      </c>
    </row>
    <row r="724" spans="1:6" ht="13.95" customHeight="1" x14ac:dyDescent="0.3">
      <c r="A724" s="103" t="s">
        <v>3709</v>
      </c>
      <c r="B724" s="105">
        <v>126</v>
      </c>
    </row>
    <row r="725" spans="1:6" ht="13.95" customHeight="1" x14ac:dyDescent="0.3">
      <c r="A725" s="103" t="s">
        <v>3916</v>
      </c>
      <c r="B725" s="105">
        <v>14</v>
      </c>
    </row>
    <row r="727" spans="1:6" ht="13.95" customHeight="1" x14ac:dyDescent="0.3">
      <c r="A727" s="486" t="s">
        <v>3922</v>
      </c>
      <c r="B727" s="483"/>
      <c r="C727" s="483"/>
      <c r="D727" s="483"/>
      <c r="E727" s="483"/>
      <c r="F727" s="483"/>
    </row>
    <row r="729" spans="1:6" ht="13.95" customHeight="1" x14ac:dyDescent="0.3">
      <c r="A729" s="475" t="s">
        <v>3711</v>
      </c>
      <c r="B729" s="475"/>
      <c r="C729" s="475"/>
      <c r="D729" s="475"/>
      <c r="E729" s="475"/>
      <c r="F729" s="475"/>
    </row>
    <row r="730" spans="1:6" ht="28.95" customHeight="1" x14ac:dyDescent="0.3">
      <c r="A730" s="103" t="s">
        <v>3718</v>
      </c>
      <c r="B730" s="104" t="s">
        <v>3712</v>
      </c>
      <c r="C730" s="130" t="s">
        <v>3719</v>
      </c>
      <c r="D730" s="130" t="s">
        <v>3720</v>
      </c>
      <c r="E730" s="104" t="s">
        <v>3721</v>
      </c>
      <c r="F730" s="104" t="s">
        <v>3722</v>
      </c>
    </row>
    <row r="731" spans="1:6" ht="13.95" customHeight="1" x14ac:dyDescent="0.3">
      <c r="A731" s="103" t="s">
        <v>3723</v>
      </c>
      <c r="B731" s="136">
        <v>5</v>
      </c>
      <c r="C731" s="132">
        <v>3.569E-2</v>
      </c>
      <c r="D731" s="132">
        <v>7.1399999999999996E-3</v>
      </c>
      <c r="E731" s="133">
        <v>98.17</v>
      </c>
      <c r="F731" s="134" t="s">
        <v>1193</v>
      </c>
    </row>
    <row r="732" spans="1:6" ht="13.95" customHeight="1" x14ac:dyDescent="0.3">
      <c r="A732" s="103" t="s">
        <v>3724</v>
      </c>
      <c r="B732" s="136">
        <v>120</v>
      </c>
      <c r="C732" s="132">
        <v>8.7299999999999999E-3</v>
      </c>
      <c r="D732" s="135">
        <v>7.2719999999999995E-5</v>
      </c>
      <c r="E732" s="137" t="s">
        <v>1281</v>
      </c>
      <c r="F732" s="137" t="s">
        <v>1281</v>
      </c>
    </row>
    <row r="733" spans="1:6" ht="13.95" customHeight="1" x14ac:dyDescent="0.3">
      <c r="A733" s="103" t="s">
        <v>3725</v>
      </c>
      <c r="B733" s="136">
        <v>125</v>
      </c>
      <c r="C733" s="132">
        <v>4.4420000000000001E-2</v>
      </c>
      <c r="D733" s="137" t="s">
        <v>1281</v>
      </c>
      <c r="E733" s="137" t="s">
        <v>1281</v>
      </c>
      <c r="F733" s="137" t="s">
        <v>1281</v>
      </c>
    </row>
    <row r="735" spans="1:6" ht="13.95" customHeight="1" x14ac:dyDescent="0.3">
      <c r="A735" s="486" t="s">
        <v>3922</v>
      </c>
      <c r="B735" s="483"/>
      <c r="C735" s="483"/>
      <c r="D735" s="483"/>
      <c r="E735" s="483"/>
      <c r="F735" s="483"/>
    </row>
    <row r="737" spans="1:6" ht="13.95" customHeight="1" x14ac:dyDescent="0.3">
      <c r="A737" s="103" t="s">
        <v>3726</v>
      </c>
      <c r="B737" s="137">
        <v>8.5299999999999994E-3</v>
      </c>
      <c r="C737" s="103" t="s">
        <v>3727</v>
      </c>
      <c r="D737" s="137">
        <v>0.80349999999999999</v>
      </c>
    </row>
    <row r="738" spans="1:6" ht="13.95" customHeight="1" x14ac:dyDescent="0.3">
      <c r="A738" s="103" t="s">
        <v>3728</v>
      </c>
      <c r="B738" s="137">
        <v>3.3550000000000003E-2</v>
      </c>
      <c r="C738" s="103" t="s">
        <v>3729</v>
      </c>
      <c r="D738" s="137">
        <v>0.7954</v>
      </c>
    </row>
    <row r="739" spans="1:6" ht="13.95" customHeight="1" x14ac:dyDescent="0.3">
      <c r="A739" s="103" t="s">
        <v>3730</v>
      </c>
      <c r="B739" s="137">
        <v>25.417470000000002</v>
      </c>
      <c r="C739" s="103" t="s">
        <v>1281</v>
      </c>
      <c r="D739" s="137" t="s">
        <v>1281</v>
      </c>
    </row>
    <row r="741" spans="1:6" ht="13.95" customHeight="1" x14ac:dyDescent="0.3">
      <c r="A741" s="486" t="s">
        <v>3922</v>
      </c>
      <c r="B741" s="483"/>
      <c r="C741" s="483"/>
      <c r="D741" s="483"/>
      <c r="E741" s="483"/>
      <c r="F741" s="483"/>
    </row>
    <row r="743" spans="1:6" ht="13.95" customHeight="1" x14ac:dyDescent="0.3">
      <c r="A743" s="475" t="s">
        <v>3710</v>
      </c>
      <c r="B743" s="475"/>
      <c r="C743" s="475"/>
      <c r="D743" s="475"/>
      <c r="E743" s="475"/>
      <c r="F743" s="475"/>
    </row>
    <row r="744" spans="1:6" ht="28.95" customHeight="1" x14ac:dyDescent="0.3">
      <c r="A744" s="103" t="s">
        <v>976</v>
      </c>
      <c r="B744" s="104" t="s">
        <v>3712</v>
      </c>
      <c r="C744" s="130" t="s">
        <v>3713</v>
      </c>
      <c r="D744" s="130" t="s">
        <v>3714</v>
      </c>
      <c r="E744" s="104" t="s">
        <v>3715</v>
      </c>
      <c r="F744" s="104" t="s">
        <v>3716</v>
      </c>
    </row>
    <row r="745" spans="1:6" ht="13.95" customHeight="1" x14ac:dyDescent="0.3">
      <c r="A745" s="103" t="s">
        <v>596</v>
      </c>
      <c r="B745" s="131">
        <v>1</v>
      </c>
      <c r="C745" s="132">
        <v>1.0410000000000001E-2</v>
      </c>
      <c r="D745" s="132">
        <v>9.11E-3</v>
      </c>
      <c r="E745" s="133">
        <v>1.1399999999999999</v>
      </c>
      <c r="F745" s="134">
        <v>0.25540000000000002</v>
      </c>
    </row>
    <row r="746" spans="1:6" ht="13.95" customHeight="1" x14ac:dyDescent="0.3">
      <c r="A746" s="103" t="s">
        <v>168</v>
      </c>
      <c r="B746" s="131">
        <v>1</v>
      </c>
      <c r="C746" s="132">
        <v>-0.11959</v>
      </c>
      <c r="D746" s="132">
        <v>2.3890000000000002E-2</v>
      </c>
      <c r="E746" s="133">
        <v>-5.01</v>
      </c>
      <c r="F746" s="134" t="s">
        <v>1193</v>
      </c>
    </row>
    <row r="747" spans="1:6" ht="13.95" customHeight="1" x14ac:dyDescent="0.3">
      <c r="A747" s="103" t="s">
        <v>587</v>
      </c>
      <c r="B747" s="131">
        <v>1</v>
      </c>
      <c r="C747" s="132">
        <v>-7.2010000000000005E-2</v>
      </c>
      <c r="D747" s="132">
        <v>1.7739999999999999E-2</v>
      </c>
      <c r="E747" s="133">
        <v>-4.0599999999999996</v>
      </c>
      <c r="F747" s="134" t="s">
        <v>1193</v>
      </c>
    </row>
    <row r="748" spans="1:6" ht="13.95" customHeight="1" x14ac:dyDescent="0.3">
      <c r="A748" s="103" t="s">
        <v>189</v>
      </c>
      <c r="B748" s="131">
        <v>1</v>
      </c>
      <c r="C748" s="132">
        <v>9.1170000000000001E-2</v>
      </c>
      <c r="D748" s="132">
        <v>2.3519999999999999E-2</v>
      </c>
      <c r="E748" s="133">
        <v>3.88</v>
      </c>
      <c r="F748" s="134">
        <v>2.0000000000000001E-4</v>
      </c>
    </row>
    <row r="749" spans="1:6" ht="13.95" customHeight="1" x14ac:dyDescent="0.3">
      <c r="A749" s="103" t="s">
        <v>246</v>
      </c>
      <c r="B749" s="131">
        <v>1</v>
      </c>
      <c r="C749" s="132">
        <v>0.19589000000000001</v>
      </c>
      <c r="D749" s="132">
        <v>2.0119999999999999E-2</v>
      </c>
      <c r="E749" s="133">
        <v>9.74</v>
      </c>
      <c r="F749" s="134" t="s">
        <v>1193</v>
      </c>
    </row>
    <row r="750" spans="1:6" ht="13.95" customHeight="1" x14ac:dyDescent="0.3">
      <c r="A750" s="103" t="s">
        <v>586</v>
      </c>
      <c r="B750" s="131">
        <v>1</v>
      </c>
      <c r="C750" s="132">
        <v>-2.7740000000000001E-2</v>
      </c>
      <c r="D750" s="132">
        <v>6.1000000000000004E-3</v>
      </c>
      <c r="E750" s="133">
        <v>-4.55</v>
      </c>
      <c r="F750" s="134" t="s">
        <v>1193</v>
      </c>
    </row>
    <row r="752" spans="1:6" ht="16.2" customHeight="1" x14ac:dyDescent="0.3">
      <c r="A752" s="485" t="s">
        <v>3913</v>
      </c>
      <c r="B752" s="483"/>
      <c r="C752" s="483"/>
      <c r="D752" s="483"/>
      <c r="E752" s="483"/>
      <c r="F752" s="483"/>
    </row>
    <row r="754" spans="1:6" ht="13.95" customHeight="1" x14ac:dyDescent="0.3">
      <c r="A754" s="486" t="s">
        <v>3764</v>
      </c>
      <c r="B754" s="483"/>
      <c r="C754" s="483"/>
      <c r="D754" s="483"/>
      <c r="E754" s="483"/>
      <c r="F754" s="483"/>
    </row>
    <row r="755" spans="1:6" ht="13.95" customHeight="1" x14ac:dyDescent="0.3">
      <c r="A755" s="486" t="s">
        <v>3765</v>
      </c>
      <c r="B755" s="483"/>
      <c r="C755" s="483"/>
      <c r="D755" s="483"/>
      <c r="E755" s="483"/>
      <c r="F755" s="483"/>
    </row>
    <row r="756" spans="1:6" ht="13.95" customHeight="1" x14ac:dyDescent="0.3">
      <c r="A756" s="486" t="s">
        <v>3914</v>
      </c>
      <c r="B756" s="483"/>
      <c r="C756" s="483"/>
      <c r="D756" s="483"/>
      <c r="E756" s="483"/>
      <c r="F756" s="483"/>
    </row>
    <row r="758" spans="1:6" ht="13.95" customHeight="1" x14ac:dyDescent="0.3">
      <c r="A758" s="486" t="s">
        <v>3922</v>
      </c>
      <c r="B758" s="483"/>
      <c r="C758" s="483"/>
      <c r="D758" s="483"/>
      <c r="E758" s="483"/>
      <c r="F758" s="483"/>
    </row>
    <row r="801" spans="1:6" ht="13.95" customHeight="1" x14ac:dyDescent="0.3">
      <c r="A801" s="486" t="s">
        <v>3922</v>
      </c>
      <c r="B801" s="483"/>
      <c r="C801" s="483"/>
      <c r="D801" s="483"/>
      <c r="E801" s="483"/>
      <c r="F801" s="483"/>
    </row>
    <row r="834" spans="1:6" ht="16.2" customHeight="1" x14ac:dyDescent="0.3">
      <c r="A834" s="485" t="s">
        <v>3913</v>
      </c>
      <c r="B834" s="483"/>
      <c r="C834" s="483"/>
      <c r="D834" s="483"/>
      <c r="E834" s="483"/>
      <c r="F834" s="483"/>
    </row>
    <row r="836" spans="1:6" ht="13.95" customHeight="1" x14ac:dyDescent="0.3">
      <c r="A836" s="486" t="s">
        <v>3764</v>
      </c>
      <c r="B836" s="483"/>
      <c r="C836" s="483"/>
      <c r="D836" s="483"/>
      <c r="E836" s="483"/>
      <c r="F836" s="483"/>
    </row>
    <row r="837" spans="1:6" ht="13.95" customHeight="1" x14ac:dyDescent="0.3">
      <c r="A837" s="486" t="s">
        <v>3765</v>
      </c>
      <c r="B837" s="483"/>
      <c r="C837" s="483"/>
      <c r="D837" s="483"/>
      <c r="E837" s="483"/>
      <c r="F837" s="483"/>
    </row>
    <row r="838" spans="1:6" ht="28.95" customHeight="1" x14ac:dyDescent="0.3">
      <c r="A838" s="486" t="s">
        <v>3914</v>
      </c>
      <c r="B838" s="483"/>
      <c r="C838" s="483"/>
      <c r="D838" s="483"/>
      <c r="E838" s="483"/>
      <c r="F838" s="483"/>
    </row>
    <row r="840" spans="1:6" ht="13.95" customHeight="1" x14ac:dyDescent="0.3">
      <c r="A840" s="486" t="s">
        <v>3923</v>
      </c>
      <c r="B840" s="483"/>
      <c r="C840" s="483"/>
      <c r="D840" s="483"/>
      <c r="E840" s="483"/>
      <c r="F840" s="483"/>
    </row>
    <row r="842" spans="1:6" ht="13.95" customHeight="1" x14ac:dyDescent="0.3">
      <c r="A842" s="103" t="s">
        <v>3708</v>
      </c>
      <c r="B842" s="105">
        <v>140</v>
      </c>
    </row>
    <row r="843" spans="1:6" ht="13.95" customHeight="1" x14ac:dyDescent="0.3">
      <c r="A843" s="103" t="s">
        <v>3709</v>
      </c>
      <c r="B843" s="105">
        <v>126</v>
      </c>
    </row>
    <row r="844" spans="1:6" ht="13.95" customHeight="1" x14ac:dyDescent="0.3">
      <c r="A844" s="103" t="s">
        <v>3916</v>
      </c>
      <c r="B844" s="105">
        <v>14</v>
      </c>
    </row>
    <row r="846" spans="1:6" ht="13.95" customHeight="1" x14ac:dyDescent="0.3">
      <c r="A846" s="486" t="s">
        <v>3923</v>
      </c>
      <c r="B846" s="483"/>
      <c r="C846" s="483"/>
      <c r="D846" s="483"/>
      <c r="E846" s="483"/>
      <c r="F846" s="483"/>
    </row>
    <row r="848" spans="1:6" ht="13.95" customHeight="1" x14ac:dyDescent="0.3">
      <c r="A848" s="475" t="s">
        <v>3711</v>
      </c>
      <c r="B848" s="475"/>
      <c r="C848" s="475"/>
      <c r="D848" s="475"/>
      <c r="E848" s="475"/>
      <c r="F848" s="475"/>
    </row>
    <row r="849" spans="1:6" ht="28.95" customHeight="1" x14ac:dyDescent="0.3">
      <c r="A849" s="103" t="s">
        <v>3718</v>
      </c>
      <c r="B849" s="104" t="s">
        <v>3712</v>
      </c>
      <c r="C849" s="130" t="s">
        <v>3719</v>
      </c>
      <c r="D849" s="130" t="s">
        <v>3720</v>
      </c>
      <c r="E849" s="104" t="s">
        <v>3721</v>
      </c>
      <c r="F849" s="104" t="s">
        <v>3722</v>
      </c>
    </row>
    <row r="850" spans="1:6" ht="13.95" customHeight="1" x14ac:dyDescent="0.3">
      <c r="A850" s="103" t="s">
        <v>3723</v>
      </c>
      <c r="B850" s="136">
        <v>5</v>
      </c>
      <c r="C850" s="132">
        <v>3.6720000000000003E-2</v>
      </c>
      <c r="D850" s="132">
        <v>7.3400000000000002E-3</v>
      </c>
      <c r="E850" s="133">
        <v>106.52</v>
      </c>
      <c r="F850" s="134" t="s">
        <v>1193</v>
      </c>
    </row>
    <row r="851" spans="1:6" ht="13.95" customHeight="1" x14ac:dyDescent="0.3">
      <c r="A851" s="103" t="s">
        <v>3724</v>
      </c>
      <c r="B851" s="136">
        <v>120</v>
      </c>
      <c r="C851" s="132">
        <v>8.2699999999999996E-3</v>
      </c>
      <c r="D851" s="135">
        <v>6.8940000000000001E-5</v>
      </c>
      <c r="E851" s="137" t="s">
        <v>1281</v>
      </c>
      <c r="F851" s="137" t="s">
        <v>1281</v>
      </c>
    </row>
    <row r="852" spans="1:6" ht="13.95" customHeight="1" x14ac:dyDescent="0.3">
      <c r="A852" s="103" t="s">
        <v>3725</v>
      </c>
      <c r="B852" s="136">
        <v>125</v>
      </c>
      <c r="C852" s="132">
        <v>4.4990000000000002E-2</v>
      </c>
      <c r="D852" s="137" t="s">
        <v>1281</v>
      </c>
      <c r="E852" s="137" t="s">
        <v>1281</v>
      </c>
      <c r="F852" s="137" t="s">
        <v>1281</v>
      </c>
    </row>
    <row r="854" spans="1:6" ht="13.95" customHeight="1" x14ac:dyDescent="0.3">
      <c r="A854" s="486" t="s">
        <v>3923</v>
      </c>
      <c r="B854" s="483"/>
      <c r="C854" s="483"/>
      <c r="D854" s="483"/>
      <c r="E854" s="483"/>
      <c r="F854" s="483"/>
    </row>
    <row r="856" spans="1:6" ht="13.95" customHeight="1" x14ac:dyDescent="0.3">
      <c r="A856" s="103" t="s">
        <v>3726</v>
      </c>
      <c r="B856" s="137">
        <v>8.3000000000000001E-3</v>
      </c>
      <c r="C856" s="103" t="s">
        <v>3727</v>
      </c>
      <c r="D856" s="137">
        <v>0.81610000000000005</v>
      </c>
    </row>
    <row r="857" spans="1:6" ht="13.95" customHeight="1" x14ac:dyDescent="0.3">
      <c r="A857" s="103" t="s">
        <v>3728</v>
      </c>
      <c r="B857" s="137">
        <v>3.3169999999999998E-2</v>
      </c>
      <c r="C857" s="103" t="s">
        <v>3729</v>
      </c>
      <c r="D857" s="137">
        <v>0.8085</v>
      </c>
    </row>
    <row r="858" spans="1:6" ht="13.95" customHeight="1" x14ac:dyDescent="0.3">
      <c r="A858" s="103" t="s">
        <v>3730</v>
      </c>
      <c r="B858" s="137">
        <v>25.028490000000001</v>
      </c>
      <c r="C858" s="103" t="s">
        <v>1281</v>
      </c>
      <c r="D858" s="137" t="s">
        <v>1281</v>
      </c>
    </row>
    <row r="860" spans="1:6" ht="13.95" customHeight="1" x14ac:dyDescent="0.3">
      <c r="A860" s="486" t="s">
        <v>3923</v>
      </c>
      <c r="B860" s="483"/>
      <c r="C860" s="483"/>
      <c r="D860" s="483"/>
      <c r="E860" s="483"/>
      <c r="F860" s="483"/>
    </row>
    <row r="862" spans="1:6" ht="13.95" customHeight="1" x14ac:dyDescent="0.3">
      <c r="A862" s="475" t="s">
        <v>3710</v>
      </c>
      <c r="B862" s="475"/>
      <c r="C862" s="475"/>
      <c r="D862" s="475"/>
      <c r="E862" s="475"/>
      <c r="F862" s="475"/>
    </row>
    <row r="863" spans="1:6" ht="28.95" customHeight="1" x14ac:dyDescent="0.3">
      <c r="A863" s="103" t="s">
        <v>976</v>
      </c>
      <c r="B863" s="104" t="s">
        <v>3712</v>
      </c>
      <c r="C863" s="130" t="s">
        <v>3713</v>
      </c>
      <c r="D863" s="130" t="s">
        <v>3714</v>
      </c>
      <c r="E863" s="104" t="s">
        <v>3715</v>
      </c>
      <c r="F863" s="104" t="s">
        <v>3716</v>
      </c>
    </row>
    <row r="864" spans="1:6" ht="13.95" customHeight="1" x14ac:dyDescent="0.3">
      <c r="A864" s="103" t="s">
        <v>596</v>
      </c>
      <c r="B864" s="131">
        <v>1</v>
      </c>
      <c r="C864" s="132">
        <v>1.24E-2</v>
      </c>
      <c r="D864" s="132">
        <v>9.2700000000000005E-3</v>
      </c>
      <c r="E864" s="133">
        <v>1.34</v>
      </c>
      <c r="F864" s="134">
        <v>0.18329999999999999</v>
      </c>
    </row>
    <row r="865" spans="1:6" ht="13.95" customHeight="1" x14ac:dyDescent="0.3">
      <c r="A865" s="103" t="s">
        <v>168</v>
      </c>
      <c r="B865" s="131">
        <v>1</v>
      </c>
      <c r="C865" s="132">
        <v>-0.12756000000000001</v>
      </c>
      <c r="D865" s="132">
        <v>2.4590000000000001E-2</v>
      </c>
      <c r="E865" s="133">
        <v>-5.19</v>
      </c>
      <c r="F865" s="134" t="s">
        <v>1193</v>
      </c>
    </row>
    <row r="866" spans="1:6" ht="13.95" customHeight="1" x14ac:dyDescent="0.3">
      <c r="A866" s="103" t="s">
        <v>587</v>
      </c>
      <c r="B866" s="131">
        <v>1</v>
      </c>
      <c r="C866" s="132">
        <v>-6.7360000000000003E-2</v>
      </c>
      <c r="D866" s="132">
        <v>1.823E-2</v>
      </c>
      <c r="E866" s="133">
        <v>-3.69</v>
      </c>
      <c r="F866" s="134">
        <v>2.9999999999999997E-4</v>
      </c>
    </row>
    <row r="867" spans="1:6" ht="13.95" customHeight="1" x14ac:dyDescent="0.3">
      <c r="A867" s="103" t="s">
        <v>189</v>
      </c>
      <c r="B867" s="131">
        <v>1</v>
      </c>
      <c r="C867" s="132">
        <v>9.9650000000000002E-2</v>
      </c>
      <c r="D867" s="132">
        <v>2.3470000000000001E-2</v>
      </c>
      <c r="E867" s="133">
        <v>4.25</v>
      </c>
      <c r="F867" s="134" t="s">
        <v>1193</v>
      </c>
    </row>
    <row r="868" spans="1:6" ht="13.95" customHeight="1" x14ac:dyDescent="0.3">
      <c r="A868" s="103" t="s">
        <v>246</v>
      </c>
      <c r="B868" s="131">
        <v>1</v>
      </c>
      <c r="C868" s="132">
        <v>0.19111</v>
      </c>
      <c r="D868" s="132">
        <v>2.129E-2</v>
      </c>
      <c r="E868" s="133">
        <v>8.9700000000000006</v>
      </c>
      <c r="F868" s="134" t="s">
        <v>1193</v>
      </c>
    </row>
    <row r="869" spans="1:6" ht="13.95" customHeight="1" x14ac:dyDescent="0.3">
      <c r="A869" s="103" t="s">
        <v>586</v>
      </c>
      <c r="B869" s="131">
        <v>1</v>
      </c>
      <c r="C869" s="132">
        <v>-2.7E-2</v>
      </c>
      <c r="D869" s="132">
        <v>6.11E-3</v>
      </c>
      <c r="E869" s="133">
        <v>-4.42</v>
      </c>
      <c r="F869" s="134" t="s">
        <v>1193</v>
      </c>
    </row>
    <row r="871" spans="1:6" ht="16.2" customHeight="1" x14ac:dyDescent="0.3">
      <c r="A871" s="485" t="s">
        <v>3913</v>
      </c>
      <c r="B871" s="483"/>
      <c r="C871" s="483"/>
      <c r="D871" s="483"/>
      <c r="E871" s="483"/>
      <c r="F871" s="483"/>
    </row>
    <row r="873" spans="1:6" ht="13.95" customHeight="1" x14ac:dyDescent="0.3">
      <c r="A873" s="486" t="s">
        <v>3764</v>
      </c>
      <c r="B873" s="483"/>
      <c r="C873" s="483"/>
      <c r="D873" s="483"/>
      <c r="E873" s="483"/>
      <c r="F873" s="483"/>
    </row>
    <row r="874" spans="1:6" ht="13.95" customHeight="1" x14ac:dyDescent="0.3">
      <c r="A874" s="486" t="s">
        <v>3765</v>
      </c>
      <c r="B874" s="483"/>
      <c r="C874" s="483"/>
      <c r="D874" s="483"/>
      <c r="E874" s="483"/>
      <c r="F874" s="483"/>
    </row>
    <row r="875" spans="1:6" ht="13.95" customHeight="1" x14ac:dyDescent="0.3">
      <c r="A875" s="486" t="s">
        <v>3914</v>
      </c>
      <c r="B875" s="483"/>
      <c r="C875" s="483"/>
      <c r="D875" s="483"/>
      <c r="E875" s="483"/>
      <c r="F875" s="483"/>
    </row>
    <row r="877" spans="1:6" ht="13.95" customHeight="1" x14ac:dyDescent="0.3">
      <c r="A877" s="486" t="s">
        <v>3923</v>
      </c>
      <c r="B877" s="483"/>
      <c r="C877" s="483"/>
      <c r="D877" s="483"/>
      <c r="E877" s="483"/>
      <c r="F877" s="483"/>
    </row>
    <row r="920" spans="1:6" ht="13.95" customHeight="1" x14ac:dyDescent="0.3">
      <c r="A920" s="486" t="s">
        <v>3923</v>
      </c>
      <c r="B920" s="483"/>
      <c r="C920" s="483"/>
      <c r="D920" s="483"/>
      <c r="E920" s="483"/>
      <c r="F920" s="483"/>
    </row>
    <row r="953" spans="1:6" ht="16.2" customHeight="1" x14ac:dyDescent="0.3">
      <c r="A953" s="485" t="s">
        <v>3913</v>
      </c>
      <c r="B953" s="483"/>
      <c r="C953" s="483"/>
      <c r="D953" s="483"/>
      <c r="E953" s="483"/>
      <c r="F953" s="483"/>
    </row>
    <row r="955" spans="1:6" ht="13.95" customHeight="1" x14ac:dyDescent="0.3">
      <c r="A955" s="486" t="s">
        <v>3764</v>
      </c>
      <c r="B955" s="483"/>
      <c r="C955" s="483"/>
      <c r="D955" s="483"/>
      <c r="E955" s="483"/>
      <c r="F955" s="483"/>
    </row>
    <row r="956" spans="1:6" ht="13.95" customHeight="1" x14ac:dyDescent="0.3">
      <c r="A956" s="486" t="s">
        <v>3765</v>
      </c>
      <c r="B956" s="483"/>
      <c r="C956" s="483"/>
      <c r="D956" s="483"/>
      <c r="E956" s="483"/>
      <c r="F956" s="483"/>
    </row>
    <row r="957" spans="1:6" ht="28.95" customHeight="1" x14ac:dyDescent="0.3">
      <c r="A957" s="486" t="s">
        <v>3914</v>
      </c>
      <c r="B957" s="483"/>
      <c r="C957" s="483"/>
      <c r="D957" s="483"/>
      <c r="E957" s="483"/>
      <c r="F957" s="483"/>
    </row>
    <row r="959" spans="1:6" ht="13.95" customHeight="1" x14ac:dyDescent="0.3">
      <c r="A959" s="486" t="s">
        <v>3924</v>
      </c>
      <c r="B959" s="483"/>
      <c r="C959" s="483"/>
      <c r="D959" s="483"/>
      <c r="E959" s="483"/>
      <c r="F959" s="483"/>
    </row>
    <row r="961" spans="1:6" ht="13.95" customHeight="1" x14ac:dyDescent="0.3">
      <c r="A961" s="103" t="s">
        <v>3708</v>
      </c>
      <c r="B961" s="105">
        <v>140</v>
      </c>
    </row>
    <row r="962" spans="1:6" ht="13.95" customHeight="1" x14ac:dyDescent="0.3">
      <c r="A962" s="103" t="s">
        <v>3709</v>
      </c>
      <c r="B962" s="105">
        <v>126</v>
      </c>
    </row>
    <row r="963" spans="1:6" ht="13.95" customHeight="1" x14ac:dyDescent="0.3">
      <c r="A963" s="103" t="s">
        <v>3916</v>
      </c>
      <c r="B963" s="105">
        <v>14</v>
      </c>
    </row>
    <row r="965" spans="1:6" ht="13.95" customHeight="1" x14ac:dyDescent="0.3">
      <c r="A965" s="486" t="s">
        <v>3924</v>
      </c>
      <c r="B965" s="483"/>
      <c r="C965" s="483"/>
      <c r="D965" s="483"/>
      <c r="E965" s="483"/>
      <c r="F965" s="483"/>
    </row>
    <row r="967" spans="1:6" ht="13.95" customHeight="1" x14ac:dyDescent="0.3">
      <c r="A967" s="475" t="s">
        <v>3711</v>
      </c>
      <c r="B967" s="475"/>
      <c r="C967" s="475"/>
      <c r="D967" s="475"/>
      <c r="E967" s="475"/>
      <c r="F967" s="475"/>
    </row>
    <row r="968" spans="1:6" ht="28.95" customHeight="1" x14ac:dyDescent="0.3">
      <c r="A968" s="103" t="s">
        <v>3718</v>
      </c>
      <c r="B968" s="104" t="s">
        <v>3712</v>
      </c>
      <c r="C968" s="130" t="s">
        <v>3719</v>
      </c>
      <c r="D968" s="130" t="s">
        <v>3720</v>
      </c>
      <c r="E968" s="104" t="s">
        <v>3721</v>
      </c>
      <c r="F968" s="104" t="s">
        <v>3722</v>
      </c>
    </row>
    <row r="969" spans="1:6" ht="13.95" customHeight="1" x14ac:dyDescent="0.3">
      <c r="A969" s="103" t="s">
        <v>3723</v>
      </c>
      <c r="B969" s="136">
        <v>5</v>
      </c>
      <c r="C969" s="132">
        <v>3.6119999999999999E-2</v>
      </c>
      <c r="D969" s="132">
        <v>7.2199999999999999E-3</v>
      </c>
      <c r="E969" s="133">
        <v>98.1</v>
      </c>
      <c r="F969" s="134" t="s">
        <v>1193</v>
      </c>
    </row>
    <row r="970" spans="1:6" ht="13.95" customHeight="1" x14ac:dyDescent="0.3">
      <c r="A970" s="103" t="s">
        <v>3724</v>
      </c>
      <c r="B970" s="136">
        <v>120</v>
      </c>
      <c r="C970" s="132">
        <v>8.8400000000000006E-3</v>
      </c>
      <c r="D970" s="135">
        <v>7.3640000000000006E-5</v>
      </c>
      <c r="E970" s="137" t="s">
        <v>1281</v>
      </c>
      <c r="F970" s="137" t="s">
        <v>1281</v>
      </c>
    </row>
    <row r="971" spans="1:6" ht="13.95" customHeight="1" x14ac:dyDescent="0.3">
      <c r="A971" s="103" t="s">
        <v>3725</v>
      </c>
      <c r="B971" s="136">
        <v>125</v>
      </c>
      <c r="C971" s="132">
        <v>4.496E-2</v>
      </c>
      <c r="D971" s="137" t="s">
        <v>1281</v>
      </c>
      <c r="E971" s="137" t="s">
        <v>1281</v>
      </c>
      <c r="F971" s="137" t="s">
        <v>1281</v>
      </c>
    </row>
    <row r="973" spans="1:6" ht="13.95" customHeight="1" x14ac:dyDescent="0.3">
      <c r="A973" s="486" t="s">
        <v>3924</v>
      </c>
      <c r="B973" s="483"/>
      <c r="C973" s="483"/>
      <c r="D973" s="483"/>
      <c r="E973" s="483"/>
      <c r="F973" s="483"/>
    </row>
    <row r="975" spans="1:6" ht="13.95" customHeight="1" x14ac:dyDescent="0.3">
      <c r="A975" s="103" t="s">
        <v>3726</v>
      </c>
      <c r="B975" s="137">
        <v>8.5800000000000008E-3</v>
      </c>
      <c r="C975" s="103" t="s">
        <v>3727</v>
      </c>
      <c r="D975" s="137">
        <v>0.8034</v>
      </c>
    </row>
    <row r="976" spans="1:6" ht="13.95" customHeight="1" x14ac:dyDescent="0.3">
      <c r="A976" s="103" t="s">
        <v>3728</v>
      </c>
      <c r="B976" s="137">
        <v>3.329E-2</v>
      </c>
      <c r="C976" s="103" t="s">
        <v>3729</v>
      </c>
      <c r="D976" s="137">
        <v>0.79520000000000002</v>
      </c>
    </row>
    <row r="977" spans="1:6" ht="13.95" customHeight="1" x14ac:dyDescent="0.3">
      <c r="A977" s="103" t="s">
        <v>3730</v>
      </c>
      <c r="B977" s="137">
        <v>25.77983</v>
      </c>
      <c r="C977" s="103" t="s">
        <v>1281</v>
      </c>
      <c r="D977" s="137" t="s">
        <v>1281</v>
      </c>
    </row>
    <row r="979" spans="1:6" ht="13.95" customHeight="1" x14ac:dyDescent="0.3">
      <c r="A979" s="486" t="s">
        <v>3924</v>
      </c>
      <c r="B979" s="483"/>
      <c r="C979" s="483"/>
      <c r="D979" s="483"/>
      <c r="E979" s="483"/>
      <c r="F979" s="483"/>
    </row>
    <row r="981" spans="1:6" ht="13.95" customHeight="1" x14ac:dyDescent="0.3">
      <c r="A981" s="475" t="s">
        <v>3710</v>
      </c>
      <c r="B981" s="475"/>
      <c r="C981" s="475"/>
      <c r="D981" s="475"/>
      <c r="E981" s="475"/>
      <c r="F981" s="475"/>
    </row>
    <row r="982" spans="1:6" ht="28.95" customHeight="1" x14ac:dyDescent="0.3">
      <c r="A982" s="103" t="s">
        <v>976</v>
      </c>
      <c r="B982" s="104" t="s">
        <v>3712</v>
      </c>
      <c r="C982" s="130" t="s">
        <v>3713</v>
      </c>
      <c r="D982" s="130" t="s">
        <v>3714</v>
      </c>
      <c r="E982" s="104" t="s">
        <v>3715</v>
      </c>
      <c r="F982" s="104" t="s">
        <v>3716</v>
      </c>
    </row>
    <row r="983" spans="1:6" ht="13.95" customHeight="1" x14ac:dyDescent="0.3">
      <c r="A983" s="103" t="s">
        <v>596</v>
      </c>
      <c r="B983" s="131">
        <v>1</v>
      </c>
      <c r="C983" s="132">
        <v>1.294E-2</v>
      </c>
      <c r="D983" s="132">
        <v>9.0399999999999994E-3</v>
      </c>
      <c r="E983" s="133">
        <v>1.43</v>
      </c>
      <c r="F983" s="134">
        <v>0.155</v>
      </c>
    </row>
    <row r="984" spans="1:6" ht="13.95" customHeight="1" x14ac:dyDescent="0.3">
      <c r="A984" s="103" t="s">
        <v>168</v>
      </c>
      <c r="B984" s="131">
        <v>1</v>
      </c>
      <c r="C984" s="132">
        <v>-0.11839</v>
      </c>
      <c r="D984" s="132">
        <v>2.3990000000000001E-2</v>
      </c>
      <c r="E984" s="133">
        <v>-4.93</v>
      </c>
      <c r="F984" s="134" t="s">
        <v>1193</v>
      </c>
    </row>
    <row r="985" spans="1:6" ht="13.95" customHeight="1" x14ac:dyDescent="0.3">
      <c r="A985" s="103" t="s">
        <v>587</v>
      </c>
      <c r="B985" s="131">
        <v>1</v>
      </c>
      <c r="C985" s="132">
        <v>-4.8849999999999998E-2</v>
      </c>
      <c r="D985" s="132">
        <v>1.8499999999999999E-2</v>
      </c>
      <c r="E985" s="133">
        <v>-2.64</v>
      </c>
      <c r="F985" s="134">
        <v>9.4000000000000004E-3</v>
      </c>
    </row>
    <row r="986" spans="1:6" ht="13.95" customHeight="1" x14ac:dyDescent="0.3">
      <c r="A986" s="103" t="s">
        <v>189</v>
      </c>
      <c r="B986" s="131">
        <v>1</v>
      </c>
      <c r="C986" s="132">
        <v>0.10557</v>
      </c>
      <c r="D986" s="132">
        <v>2.3959999999999999E-2</v>
      </c>
      <c r="E986" s="133">
        <v>4.41</v>
      </c>
      <c r="F986" s="134" t="s">
        <v>1193</v>
      </c>
    </row>
    <row r="987" spans="1:6" ht="13.95" customHeight="1" x14ac:dyDescent="0.3">
      <c r="A987" s="103" t="s">
        <v>246</v>
      </c>
      <c r="B987" s="131">
        <v>1</v>
      </c>
      <c r="C987" s="132">
        <v>0.16836000000000001</v>
      </c>
      <c r="D987" s="132">
        <v>2.155E-2</v>
      </c>
      <c r="E987" s="133">
        <v>7.81</v>
      </c>
      <c r="F987" s="134" t="s">
        <v>1193</v>
      </c>
    </row>
    <row r="988" spans="1:6" ht="13.95" customHeight="1" x14ac:dyDescent="0.3">
      <c r="A988" s="103" t="s">
        <v>586</v>
      </c>
      <c r="B988" s="131">
        <v>1</v>
      </c>
      <c r="C988" s="132">
        <v>-2.5059999999999999E-2</v>
      </c>
      <c r="D988" s="132">
        <v>6.11E-3</v>
      </c>
      <c r="E988" s="133">
        <v>-4.0999999999999996</v>
      </c>
      <c r="F988" s="134" t="s">
        <v>1193</v>
      </c>
    </row>
    <row r="990" spans="1:6" ht="16.2" customHeight="1" x14ac:dyDescent="0.3">
      <c r="A990" s="485" t="s">
        <v>3913</v>
      </c>
      <c r="B990" s="483"/>
      <c r="C990" s="483"/>
      <c r="D990" s="483"/>
      <c r="E990" s="483"/>
      <c r="F990" s="483"/>
    </row>
    <row r="992" spans="1:6" ht="13.95" customHeight="1" x14ac:dyDescent="0.3">
      <c r="A992" s="486" t="s">
        <v>3764</v>
      </c>
      <c r="B992" s="483"/>
      <c r="C992" s="483"/>
      <c r="D992" s="483"/>
      <c r="E992" s="483"/>
      <c r="F992" s="483"/>
    </row>
    <row r="993" spans="1:6" ht="13.95" customHeight="1" x14ac:dyDescent="0.3">
      <c r="A993" s="486" t="s">
        <v>3765</v>
      </c>
      <c r="B993" s="483"/>
      <c r="C993" s="483"/>
      <c r="D993" s="483"/>
      <c r="E993" s="483"/>
      <c r="F993" s="483"/>
    </row>
    <row r="994" spans="1:6" ht="13.95" customHeight="1" x14ac:dyDescent="0.3">
      <c r="A994" s="486" t="s">
        <v>3914</v>
      </c>
      <c r="B994" s="483"/>
      <c r="C994" s="483"/>
      <c r="D994" s="483"/>
      <c r="E994" s="483"/>
      <c r="F994" s="483"/>
    </row>
    <row r="996" spans="1:6" ht="13.95" customHeight="1" x14ac:dyDescent="0.3">
      <c r="A996" s="486" t="s">
        <v>3924</v>
      </c>
      <c r="B996" s="483"/>
      <c r="C996" s="483"/>
      <c r="D996" s="483"/>
      <c r="E996" s="483"/>
      <c r="F996" s="483"/>
    </row>
    <row r="1039" spans="1:6" ht="13.95" customHeight="1" x14ac:dyDescent="0.3">
      <c r="A1039" s="486" t="s">
        <v>3924</v>
      </c>
      <c r="B1039" s="483"/>
      <c r="C1039" s="483"/>
      <c r="D1039" s="483"/>
      <c r="E1039" s="483"/>
      <c r="F1039" s="483"/>
    </row>
    <row r="1072" spans="1:6" ht="16.2" customHeight="1" x14ac:dyDescent="0.3">
      <c r="A1072" s="485" t="s">
        <v>3913</v>
      </c>
      <c r="B1072" s="483"/>
      <c r="C1072" s="483"/>
      <c r="D1072" s="483"/>
      <c r="E1072" s="483"/>
      <c r="F1072" s="483"/>
    </row>
    <row r="1074" spans="1:6" ht="13.95" customHeight="1" x14ac:dyDescent="0.3">
      <c r="A1074" s="486" t="s">
        <v>3764</v>
      </c>
      <c r="B1074" s="483"/>
      <c r="C1074" s="483"/>
      <c r="D1074" s="483"/>
      <c r="E1074" s="483"/>
      <c r="F1074" s="483"/>
    </row>
    <row r="1075" spans="1:6" ht="13.95" customHeight="1" x14ac:dyDescent="0.3">
      <c r="A1075" s="486" t="s">
        <v>3765</v>
      </c>
      <c r="B1075" s="483"/>
      <c r="C1075" s="483"/>
      <c r="D1075" s="483"/>
      <c r="E1075" s="483"/>
      <c r="F1075" s="483"/>
    </row>
    <row r="1076" spans="1:6" ht="28.95" customHeight="1" x14ac:dyDescent="0.3">
      <c r="A1076" s="486" t="s">
        <v>3914</v>
      </c>
      <c r="B1076" s="483"/>
      <c r="C1076" s="483"/>
      <c r="D1076" s="483"/>
      <c r="E1076" s="483"/>
      <c r="F1076" s="483"/>
    </row>
    <row r="1078" spans="1:6" ht="13.95" customHeight="1" x14ac:dyDescent="0.3">
      <c r="A1078" s="486" t="s">
        <v>3925</v>
      </c>
      <c r="B1078" s="483"/>
      <c r="C1078" s="483"/>
      <c r="D1078" s="483"/>
      <c r="E1078" s="483"/>
      <c r="F1078" s="483"/>
    </row>
    <row r="1080" spans="1:6" ht="13.95" customHeight="1" x14ac:dyDescent="0.3">
      <c r="A1080" s="103" t="s">
        <v>3708</v>
      </c>
      <c r="B1080" s="105">
        <v>140</v>
      </c>
    </row>
    <row r="1081" spans="1:6" ht="13.95" customHeight="1" x14ac:dyDescent="0.3">
      <c r="A1081" s="103" t="s">
        <v>3709</v>
      </c>
      <c r="B1081" s="105">
        <v>126</v>
      </c>
    </row>
    <row r="1082" spans="1:6" ht="13.95" customHeight="1" x14ac:dyDescent="0.3">
      <c r="A1082" s="103" t="s">
        <v>3916</v>
      </c>
      <c r="B1082" s="105">
        <v>14</v>
      </c>
    </row>
    <row r="1084" spans="1:6" ht="13.95" customHeight="1" x14ac:dyDescent="0.3">
      <c r="A1084" s="486" t="s">
        <v>3925</v>
      </c>
      <c r="B1084" s="483"/>
      <c r="C1084" s="483"/>
      <c r="D1084" s="483"/>
      <c r="E1084" s="483"/>
      <c r="F1084" s="483"/>
    </row>
    <row r="1086" spans="1:6" ht="13.95" customHeight="1" x14ac:dyDescent="0.3">
      <c r="A1086" s="475" t="s">
        <v>3711</v>
      </c>
      <c r="B1086" s="475"/>
      <c r="C1086" s="475"/>
      <c r="D1086" s="475"/>
      <c r="E1086" s="475"/>
      <c r="F1086" s="475"/>
    </row>
    <row r="1087" spans="1:6" ht="28.95" customHeight="1" x14ac:dyDescent="0.3">
      <c r="A1087" s="103" t="s">
        <v>3718</v>
      </c>
      <c r="B1087" s="104" t="s">
        <v>3712</v>
      </c>
      <c r="C1087" s="130" t="s">
        <v>3719</v>
      </c>
      <c r="D1087" s="130" t="s">
        <v>3720</v>
      </c>
      <c r="E1087" s="104" t="s">
        <v>3721</v>
      </c>
      <c r="F1087" s="104" t="s">
        <v>3722</v>
      </c>
    </row>
    <row r="1088" spans="1:6" ht="13.95" customHeight="1" x14ac:dyDescent="0.3">
      <c r="A1088" s="103" t="s">
        <v>3723</v>
      </c>
      <c r="B1088" s="136">
        <v>5</v>
      </c>
      <c r="C1088" s="132">
        <v>3.3029999999999997E-2</v>
      </c>
      <c r="D1088" s="132">
        <v>6.6100000000000004E-3</v>
      </c>
      <c r="E1088" s="133">
        <v>88.66</v>
      </c>
      <c r="F1088" s="134" t="s">
        <v>1193</v>
      </c>
    </row>
    <row r="1089" spans="1:6" ht="13.95" customHeight="1" x14ac:dyDescent="0.3">
      <c r="A1089" s="103" t="s">
        <v>3724</v>
      </c>
      <c r="B1089" s="136">
        <v>120</v>
      </c>
      <c r="C1089" s="132">
        <v>8.94E-3</v>
      </c>
      <c r="D1089" s="135">
        <v>7.4510000000000003E-5</v>
      </c>
      <c r="E1089" s="137" t="s">
        <v>1281</v>
      </c>
      <c r="F1089" s="137" t="s">
        <v>1281</v>
      </c>
    </row>
    <row r="1090" spans="1:6" ht="13.95" customHeight="1" x14ac:dyDescent="0.3">
      <c r="A1090" s="103" t="s">
        <v>3725</v>
      </c>
      <c r="B1090" s="136">
        <v>125</v>
      </c>
      <c r="C1090" s="132">
        <v>4.197E-2</v>
      </c>
      <c r="D1090" s="137" t="s">
        <v>1281</v>
      </c>
      <c r="E1090" s="137" t="s">
        <v>1281</v>
      </c>
      <c r="F1090" s="137" t="s">
        <v>1281</v>
      </c>
    </row>
    <row r="1092" spans="1:6" ht="13.95" customHeight="1" x14ac:dyDescent="0.3">
      <c r="A1092" s="486" t="s">
        <v>3925</v>
      </c>
      <c r="B1092" s="483"/>
      <c r="C1092" s="483"/>
      <c r="D1092" s="483"/>
      <c r="E1092" s="483"/>
      <c r="F1092" s="483"/>
    </row>
    <row r="1094" spans="1:6" ht="13.95" customHeight="1" x14ac:dyDescent="0.3">
      <c r="A1094" s="103" t="s">
        <v>3726</v>
      </c>
      <c r="B1094" s="137">
        <v>8.6300000000000005E-3</v>
      </c>
      <c r="C1094" s="103" t="s">
        <v>3727</v>
      </c>
      <c r="D1094" s="137">
        <v>0.78700000000000003</v>
      </c>
    </row>
    <row r="1095" spans="1:6" ht="13.95" customHeight="1" x14ac:dyDescent="0.3">
      <c r="A1095" s="103" t="s">
        <v>3728</v>
      </c>
      <c r="B1095" s="137">
        <v>3.2680000000000001E-2</v>
      </c>
      <c r="C1095" s="103" t="s">
        <v>3729</v>
      </c>
      <c r="D1095" s="137">
        <v>0.77810000000000001</v>
      </c>
    </row>
    <row r="1096" spans="1:6" ht="13.95" customHeight="1" x14ac:dyDescent="0.3">
      <c r="A1096" s="103" t="s">
        <v>3730</v>
      </c>
      <c r="B1096" s="137">
        <v>26.416229999999999</v>
      </c>
      <c r="C1096" s="103" t="s">
        <v>1281</v>
      </c>
      <c r="D1096" s="137" t="s">
        <v>1281</v>
      </c>
    </row>
    <row r="1098" spans="1:6" ht="13.95" customHeight="1" x14ac:dyDescent="0.3">
      <c r="A1098" s="486" t="s">
        <v>3925</v>
      </c>
      <c r="B1098" s="483"/>
      <c r="C1098" s="483"/>
      <c r="D1098" s="483"/>
      <c r="E1098" s="483"/>
      <c r="F1098" s="483"/>
    </row>
    <row r="1100" spans="1:6" ht="13.95" customHeight="1" x14ac:dyDescent="0.3">
      <c r="A1100" s="475" t="s">
        <v>3710</v>
      </c>
      <c r="B1100" s="475"/>
      <c r="C1100" s="475"/>
      <c r="D1100" s="475"/>
      <c r="E1100" s="475"/>
      <c r="F1100" s="475"/>
    </row>
    <row r="1101" spans="1:6" ht="28.95" customHeight="1" x14ac:dyDescent="0.3">
      <c r="A1101" s="103" t="s">
        <v>976</v>
      </c>
      <c r="B1101" s="104" t="s">
        <v>3712</v>
      </c>
      <c r="C1101" s="130" t="s">
        <v>3713</v>
      </c>
      <c r="D1101" s="130" t="s">
        <v>3714</v>
      </c>
      <c r="E1101" s="104" t="s">
        <v>3715</v>
      </c>
      <c r="F1101" s="104" t="s">
        <v>3716</v>
      </c>
    </row>
    <row r="1102" spans="1:6" ht="13.95" customHeight="1" x14ac:dyDescent="0.3">
      <c r="A1102" s="103" t="s">
        <v>596</v>
      </c>
      <c r="B1102" s="131">
        <v>1</v>
      </c>
      <c r="C1102" s="132">
        <v>1.464E-2</v>
      </c>
      <c r="D1102" s="132">
        <v>9.1299999999999992E-3</v>
      </c>
      <c r="E1102" s="133">
        <v>1.6</v>
      </c>
      <c r="F1102" s="134">
        <v>0.1114</v>
      </c>
    </row>
    <row r="1103" spans="1:6" ht="13.95" customHeight="1" x14ac:dyDescent="0.3">
      <c r="A1103" s="103" t="s">
        <v>168</v>
      </c>
      <c r="B1103" s="131">
        <v>1</v>
      </c>
      <c r="C1103" s="132">
        <v>-0.12575</v>
      </c>
      <c r="D1103" s="132">
        <v>2.4250000000000001E-2</v>
      </c>
      <c r="E1103" s="133">
        <v>-5.18</v>
      </c>
      <c r="F1103" s="134" t="s">
        <v>1193</v>
      </c>
    </row>
    <row r="1104" spans="1:6" ht="13.95" customHeight="1" x14ac:dyDescent="0.3">
      <c r="A1104" s="103" t="s">
        <v>587</v>
      </c>
      <c r="B1104" s="131">
        <v>1</v>
      </c>
      <c r="C1104" s="132">
        <v>-6.1060000000000003E-2</v>
      </c>
      <c r="D1104" s="132">
        <v>1.8089999999999998E-2</v>
      </c>
      <c r="E1104" s="133">
        <v>-3.38</v>
      </c>
      <c r="F1104" s="134">
        <v>1E-3</v>
      </c>
    </row>
    <row r="1105" spans="1:6" ht="13.95" customHeight="1" x14ac:dyDescent="0.3">
      <c r="A1105" s="103" t="s">
        <v>189</v>
      </c>
      <c r="B1105" s="131">
        <v>1</v>
      </c>
      <c r="C1105" s="132">
        <v>9.9750000000000005E-2</v>
      </c>
      <c r="D1105" s="132">
        <v>2.3599999999999999E-2</v>
      </c>
      <c r="E1105" s="133">
        <v>4.2300000000000004</v>
      </c>
      <c r="F1105" s="134" t="s">
        <v>1193</v>
      </c>
    </row>
    <row r="1106" spans="1:6" ht="13.95" customHeight="1" x14ac:dyDescent="0.3">
      <c r="A1106" s="103" t="s">
        <v>246</v>
      </c>
      <c r="B1106" s="131">
        <v>1</v>
      </c>
      <c r="C1106" s="132">
        <v>0.18385000000000001</v>
      </c>
      <c r="D1106" s="132">
        <v>2.0639999999999999E-2</v>
      </c>
      <c r="E1106" s="133">
        <v>8.91</v>
      </c>
      <c r="F1106" s="134" t="s">
        <v>1193</v>
      </c>
    </row>
    <row r="1107" spans="1:6" ht="13.95" customHeight="1" x14ac:dyDescent="0.3">
      <c r="A1107" s="103" t="s">
        <v>586</v>
      </c>
      <c r="B1107" s="131">
        <v>1</v>
      </c>
      <c r="C1107" s="132">
        <v>-2.9780000000000001E-2</v>
      </c>
      <c r="D1107" s="132">
        <v>6.0800000000000003E-3</v>
      </c>
      <c r="E1107" s="133">
        <v>-4.9000000000000004</v>
      </c>
      <c r="F1107" s="134" t="s">
        <v>1193</v>
      </c>
    </row>
    <row r="1109" spans="1:6" ht="16.2" customHeight="1" x14ac:dyDescent="0.3">
      <c r="A1109" s="485" t="s">
        <v>3913</v>
      </c>
      <c r="B1109" s="483"/>
      <c r="C1109" s="483"/>
      <c r="D1109" s="483"/>
      <c r="E1109" s="483"/>
      <c r="F1109" s="483"/>
    </row>
    <row r="1111" spans="1:6" ht="13.95" customHeight="1" x14ac:dyDescent="0.3">
      <c r="A1111" s="486" t="s">
        <v>3764</v>
      </c>
      <c r="B1111" s="483"/>
      <c r="C1111" s="483"/>
      <c r="D1111" s="483"/>
      <c r="E1111" s="483"/>
      <c r="F1111" s="483"/>
    </row>
    <row r="1112" spans="1:6" ht="13.95" customHeight="1" x14ac:dyDescent="0.3">
      <c r="A1112" s="486" t="s">
        <v>3765</v>
      </c>
      <c r="B1112" s="483"/>
      <c r="C1112" s="483"/>
      <c r="D1112" s="483"/>
      <c r="E1112" s="483"/>
      <c r="F1112" s="483"/>
    </row>
    <row r="1113" spans="1:6" ht="13.95" customHeight="1" x14ac:dyDescent="0.3">
      <c r="A1113" s="486" t="s">
        <v>3914</v>
      </c>
      <c r="B1113" s="483"/>
      <c r="C1113" s="483"/>
      <c r="D1113" s="483"/>
      <c r="E1113" s="483"/>
      <c r="F1113" s="483"/>
    </row>
    <row r="1115" spans="1:6" ht="13.95" customHeight="1" x14ac:dyDescent="0.3">
      <c r="A1115" s="486" t="s">
        <v>3925</v>
      </c>
      <c r="B1115" s="483"/>
      <c r="C1115" s="483"/>
      <c r="D1115" s="483"/>
      <c r="E1115" s="483"/>
      <c r="F1115" s="483"/>
    </row>
    <row r="1158" spans="1:6" ht="13.95" customHeight="1" x14ac:dyDescent="0.3">
      <c r="A1158" s="486" t="s">
        <v>3925</v>
      </c>
      <c r="B1158" s="483"/>
      <c r="C1158" s="483"/>
      <c r="D1158" s="483"/>
      <c r="E1158" s="483"/>
      <c r="F1158" s="483"/>
    </row>
  </sheetData>
  <mergeCells count="164">
    <mergeCell ref="A15:F15"/>
    <mergeCell ref="A21:F21"/>
    <mergeCell ref="A27:F27"/>
    <mergeCell ref="A29:F29"/>
    <mergeCell ref="A38:F38"/>
    <mergeCell ref="A40:F40"/>
    <mergeCell ref="A3:F3"/>
    <mergeCell ref="A4:F4"/>
    <mergeCell ref="A5:F5"/>
    <mergeCell ref="A7:F7"/>
    <mergeCell ref="A13:F13"/>
    <mergeCell ref="A123:F123"/>
    <mergeCell ref="A124:F124"/>
    <mergeCell ref="A126:F126"/>
    <mergeCell ref="A132:F132"/>
    <mergeCell ref="A134:F134"/>
    <mergeCell ref="A140:F140"/>
    <mergeCell ref="A41:F41"/>
    <mergeCell ref="A42:F42"/>
    <mergeCell ref="A44:F44"/>
    <mergeCell ref="A87:F87"/>
    <mergeCell ref="A120:F120"/>
    <mergeCell ref="A122:F122"/>
    <mergeCell ref="A163:F163"/>
    <mergeCell ref="A206:F206"/>
    <mergeCell ref="A239:F239"/>
    <mergeCell ref="A241:F241"/>
    <mergeCell ref="A242:F242"/>
    <mergeCell ref="A243:F243"/>
    <mergeCell ref="A146:F146"/>
    <mergeCell ref="A148:F148"/>
    <mergeCell ref="A157:F157"/>
    <mergeCell ref="A159:F159"/>
    <mergeCell ref="A160:F160"/>
    <mergeCell ref="A161:F161"/>
    <mergeCell ref="A276:F276"/>
    <mergeCell ref="A278:F278"/>
    <mergeCell ref="A279:F279"/>
    <mergeCell ref="A280:F280"/>
    <mergeCell ref="A282:F282"/>
    <mergeCell ref="A325:F325"/>
    <mergeCell ref="A245:F245"/>
    <mergeCell ref="A251:F251"/>
    <mergeCell ref="A253:F253"/>
    <mergeCell ref="A259:F259"/>
    <mergeCell ref="A265:F265"/>
    <mergeCell ref="A267:F267"/>
    <mergeCell ref="A372:F372"/>
    <mergeCell ref="A378:F378"/>
    <mergeCell ref="A384:F384"/>
    <mergeCell ref="A386:F386"/>
    <mergeCell ref="A395:F395"/>
    <mergeCell ref="A397:F397"/>
    <mergeCell ref="A358:F358"/>
    <mergeCell ref="A360:F360"/>
    <mergeCell ref="A361:F361"/>
    <mergeCell ref="A362:F362"/>
    <mergeCell ref="A364:F364"/>
    <mergeCell ref="A370:F370"/>
    <mergeCell ref="A480:F480"/>
    <mergeCell ref="A481:F481"/>
    <mergeCell ref="A483:F483"/>
    <mergeCell ref="A489:F489"/>
    <mergeCell ref="A491:F491"/>
    <mergeCell ref="A497:F497"/>
    <mergeCell ref="A398:F398"/>
    <mergeCell ref="A399:F399"/>
    <mergeCell ref="A401:F401"/>
    <mergeCell ref="A444:F444"/>
    <mergeCell ref="A477:F477"/>
    <mergeCell ref="A479:F479"/>
    <mergeCell ref="A520:F520"/>
    <mergeCell ref="A563:F563"/>
    <mergeCell ref="A596:F596"/>
    <mergeCell ref="A598:F598"/>
    <mergeCell ref="A599:F599"/>
    <mergeCell ref="A600:F600"/>
    <mergeCell ref="A503:F503"/>
    <mergeCell ref="A505:F505"/>
    <mergeCell ref="A514:F514"/>
    <mergeCell ref="A516:F516"/>
    <mergeCell ref="A517:F517"/>
    <mergeCell ref="A518:F518"/>
    <mergeCell ref="A633:F633"/>
    <mergeCell ref="A635:F635"/>
    <mergeCell ref="A636:F636"/>
    <mergeCell ref="A637:F637"/>
    <mergeCell ref="A639:F639"/>
    <mergeCell ref="A682:F682"/>
    <mergeCell ref="A602:F602"/>
    <mergeCell ref="A608:F608"/>
    <mergeCell ref="A610:F610"/>
    <mergeCell ref="A616:F616"/>
    <mergeCell ref="A622:F622"/>
    <mergeCell ref="A624:F624"/>
    <mergeCell ref="A729:F729"/>
    <mergeCell ref="A735:F735"/>
    <mergeCell ref="A741:F741"/>
    <mergeCell ref="A743:F743"/>
    <mergeCell ref="A752:F752"/>
    <mergeCell ref="A754:F754"/>
    <mergeCell ref="A715:F715"/>
    <mergeCell ref="A717:F717"/>
    <mergeCell ref="A718:F718"/>
    <mergeCell ref="A719:F719"/>
    <mergeCell ref="A721:F721"/>
    <mergeCell ref="A727:F727"/>
    <mergeCell ref="A837:F837"/>
    <mergeCell ref="A838:F838"/>
    <mergeCell ref="A840:F840"/>
    <mergeCell ref="A846:F846"/>
    <mergeCell ref="A848:F848"/>
    <mergeCell ref="A854:F854"/>
    <mergeCell ref="A755:F755"/>
    <mergeCell ref="A756:F756"/>
    <mergeCell ref="A758:F758"/>
    <mergeCell ref="A801:F801"/>
    <mergeCell ref="A834:F834"/>
    <mergeCell ref="A836:F836"/>
    <mergeCell ref="A877:F877"/>
    <mergeCell ref="A920:F920"/>
    <mergeCell ref="A953:F953"/>
    <mergeCell ref="A955:F955"/>
    <mergeCell ref="A956:F956"/>
    <mergeCell ref="A957:F957"/>
    <mergeCell ref="A860:F860"/>
    <mergeCell ref="A862:F862"/>
    <mergeCell ref="A871:F871"/>
    <mergeCell ref="A873:F873"/>
    <mergeCell ref="A874:F874"/>
    <mergeCell ref="A875:F875"/>
    <mergeCell ref="A994:F994"/>
    <mergeCell ref="A996:F996"/>
    <mergeCell ref="A1039:F1039"/>
    <mergeCell ref="A959:F959"/>
    <mergeCell ref="A965:F965"/>
    <mergeCell ref="A967:F967"/>
    <mergeCell ref="A973:F973"/>
    <mergeCell ref="A979:F979"/>
    <mergeCell ref="A981:F981"/>
    <mergeCell ref="A1112:F1112"/>
    <mergeCell ref="A1113:F1113"/>
    <mergeCell ref="A1115:F1115"/>
    <mergeCell ref="A1158:F1158"/>
    <mergeCell ref="H1:O1"/>
    <mergeCell ref="H3:O3"/>
    <mergeCell ref="H8:O8"/>
    <mergeCell ref="H13:I13"/>
    <mergeCell ref="H30:N30"/>
    <mergeCell ref="A1086:F1086"/>
    <mergeCell ref="A1092:F1092"/>
    <mergeCell ref="A1098:F1098"/>
    <mergeCell ref="A1100:F1100"/>
    <mergeCell ref="A1109:F1109"/>
    <mergeCell ref="A1111:F1111"/>
    <mergeCell ref="A1072:F1072"/>
    <mergeCell ref="A1074:F1074"/>
    <mergeCell ref="A1075:F1075"/>
    <mergeCell ref="A1076:F1076"/>
    <mergeCell ref="A1078:F1078"/>
    <mergeCell ref="A1084:F1084"/>
    <mergeCell ref="A990:F990"/>
    <mergeCell ref="A992:F992"/>
    <mergeCell ref="A993:F993"/>
  </mergeCells>
  <hyperlinks>
    <hyperlink ref="E1" location="'MAIN STEPS '!A1" display="CLICK HERE" xr:uid="{1F278782-9D8C-4CB7-85B5-C70A08E27BE8}"/>
  </hyperlink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80832D-1C1B-402A-9200-3F78FC5B3846}">
  <dimension ref="A4:L57"/>
  <sheetViews>
    <sheetView topLeftCell="A43" workbookViewId="0">
      <selection activeCell="C63" sqref="C63"/>
    </sheetView>
  </sheetViews>
  <sheetFormatPr defaultRowHeight="14.4" x14ac:dyDescent="0.3"/>
  <cols>
    <col min="1" max="1" width="66.21875" customWidth="1"/>
    <col min="2" max="2" width="6.109375" customWidth="1"/>
    <col min="3" max="3" width="24.33203125" customWidth="1"/>
    <col min="4" max="6" width="8.5546875" customWidth="1"/>
    <col min="7" max="7" width="3.21875" customWidth="1"/>
    <col min="8" max="8" width="6.109375" customWidth="1"/>
    <col min="9" max="9" width="24.33203125" customWidth="1"/>
    <col min="10" max="12" width="8.5546875" customWidth="1"/>
  </cols>
  <sheetData>
    <row r="4" spans="1:10" ht="15" thickBot="1" x14ac:dyDescent="0.35"/>
    <row r="5" spans="1:10" ht="100.8" x14ac:dyDescent="0.3">
      <c r="A5" s="306" t="s">
        <v>4127</v>
      </c>
      <c r="B5" s="423" t="s">
        <v>4087</v>
      </c>
      <c r="C5" s="316" t="s">
        <v>4403</v>
      </c>
      <c r="D5" s="316" t="s">
        <v>3727</v>
      </c>
      <c r="E5" s="433" t="s">
        <v>4412</v>
      </c>
    </row>
    <row r="6" spans="1:10" x14ac:dyDescent="0.3">
      <c r="A6" s="275" t="s">
        <v>4410</v>
      </c>
      <c r="B6" s="276" t="s">
        <v>4404</v>
      </c>
      <c r="C6" s="430">
        <v>1.156428E-2</v>
      </c>
      <c r="D6" s="430">
        <f>E6</f>
        <v>0.72350000000000003</v>
      </c>
      <c r="E6" s="384">
        <v>0.72350000000000003</v>
      </c>
    </row>
    <row r="7" spans="1:10" x14ac:dyDescent="0.3">
      <c r="A7" s="275" t="s">
        <v>4411</v>
      </c>
      <c r="B7" s="276" t="s">
        <v>4405</v>
      </c>
      <c r="C7" s="430">
        <v>1.265841E-2</v>
      </c>
      <c r="D7" s="430">
        <f>E7</f>
        <v>0.72350000000000003</v>
      </c>
      <c r="E7" s="384">
        <v>0.72350000000000003</v>
      </c>
    </row>
    <row r="8" spans="1:10" x14ac:dyDescent="0.3">
      <c r="A8" s="275" t="s">
        <v>4408</v>
      </c>
      <c r="B8" s="276" t="s">
        <v>4406</v>
      </c>
      <c r="C8" s="430">
        <v>8.9046339999999998E-3</v>
      </c>
      <c r="D8" s="430">
        <v>0.81318974639999997</v>
      </c>
      <c r="E8" s="384">
        <v>0.81318974639999997</v>
      </c>
    </row>
    <row r="9" spans="1:10" ht="15" thickBot="1" x14ac:dyDescent="0.35">
      <c r="A9" s="277" t="s">
        <v>4409</v>
      </c>
      <c r="B9" s="278" t="s">
        <v>4407</v>
      </c>
      <c r="C9" s="431">
        <v>8.8699999999999994E-3</v>
      </c>
      <c r="D9" s="431">
        <v>0.79700000000000004</v>
      </c>
      <c r="E9" s="432">
        <v>0.79700000000000004</v>
      </c>
      <c r="H9" s="443" t="s">
        <v>4446</v>
      </c>
    </row>
    <row r="10" spans="1:10" x14ac:dyDescent="0.3">
      <c r="H10" s="444" t="s">
        <v>4447</v>
      </c>
    </row>
    <row r="11" spans="1:10" x14ac:dyDescent="0.3">
      <c r="H11" s="444" t="s">
        <v>4438</v>
      </c>
    </row>
    <row r="13" spans="1:10" ht="15" thickBot="1" x14ac:dyDescent="0.35"/>
    <row r="14" spans="1:10" x14ac:dyDescent="0.3">
      <c r="A14" s="503" t="s">
        <v>4365</v>
      </c>
      <c r="B14" s="504"/>
      <c r="C14" s="427"/>
      <c r="D14" s="427"/>
      <c r="F14" s="443" t="s">
        <v>4448</v>
      </c>
      <c r="G14" s="418"/>
      <c r="H14" s="418"/>
      <c r="I14" s="418"/>
      <c r="J14" s="505"/>
    </row>
    <row r="15" spans="1:10" x14ac:dyDescent="0.3">
      <c r="A15" s="424" t="s">
        <v>1281</v>
      </c>
      <c r="B15" s="394" t="s">
        <v>138</v>
      </c>
      <c r="C15" s="428"/>
      <c r="D15" s="428"/>
      <c r="F15" s="443" t="s">
        <v>4449</v>
      </c>
      <c r="G15" s="419"/>
      <c r="H15" s="419"/>
      <c r="I15" s="419"/>
      <c r="J15" s="505"/>
    </row>
    <row r="16" spans="1:10" ht="58.2" thickBot="1" x14ac:dyDescent="0.35">
      <c r="A16" s="425" t="s">
        <v>4366</v>
      </c>
      <c r="B16" s="426" t="s">
        <v>4367</v>
      </c>
      <c r="C16" s="429"/>
      <c r="D16" s="429"/>
      <c r="F16" s="444" t="s">
        <v>4450</v>
      </c>
      <c r="G16" s="421"/>
      <c r="H16" s="421"/>
      <c r="I16" s="421"/>
      <c r="J16" s="422"/>
    </row>
    <row r="17" spans="1:10" x14ac:dyDescent="0.3">
      <c r="F17" s="420"/>
      <c r="G17" s="421"/>
      <c r="H17" s="421"/>
      <c r="I17" s="421"/>
      <c r="J17" s="422"/>
    </row>
    <row r="18" spans="1:10" x14ac:dyDescent="0.3">
      <c r="F18" s="445"/>
    </row>
    <row r="20" spans="1:10" x14ac:dyDescent="0.3">
      <c r="C20" t="s">
        <v>394</v>
      </c>
      <c r="E20">
        <v>307767</v>
      </c>
    </row>
    <row r="21" spans="1:10" ht="15" thickBot="1" x14ac:dyDescent="0.35">
      <c r="C21" t="s">
        <v>3691</v>
      </c>
      <c r="E21">
        <v>214325</v>
      </c>
      <c r="F21">
        <f>E21/E20</f>
        <v>0.69638720200671289</v>
      </c>
    </row>
    <row r="22" spans="1:10" x14ac:dyDescent="0.3">
      <c r="A22" s="446" t="s">
        <v>4252</v>
      </c>
      <c r="C22" t="s">
        <v>4458</v>
      </c>
      <c r="E22">
        <v>95180</v>
      </c>
      <c r="F22">
        <f>E22/E23</f>
        <v>0.6446544075315791</v>
      </c>
    </row>
    <row r="23" spans="1:10" x14ac:dyDescent="0.3">
      <c r="A23" s="447" t="s">
        <v>4439</v>
      </c>
      <c r="C23" t="s">
        <v>4459</v>
      </c>
      <c r="E23">
        <v>147645</v>
      </c>
    </row>
    <row r="24" spans="1:10" x14ac:dyDescent="0.3">
      <c r="A24" s="447" t="s">
        <v>4440</v>
      </c>
    </row>
    <row r="25" spans="1:10" x14ac:dyDescent="0.3">
      <c r="A25" s="447" t="s">
        <v>4441</v>
      </c>
      <c r="C25" t="s">
        <v>4460</v>
      </c>
      <c r="E25">
        <v>75240</v>
      </c>
      <c r="F25">
        <f>E25/E26</f>
        <v>0.46828903964648039</v>
      </c>
    </row>
    <row r="26" spans="1:10" x14ac:dyDescent="0.3">
      <c r="A26" s="447" t="s">
        <v>4442</v>
      </c>
      <c r="E26">
        <v>160670</v>
      </c>
    </row>
    <row r="27" spans="1:10" x14ac:dyDescent="0.3">
      <c r="A27" s="447" t="s">
        <v>4443</v>
      </c>
    </row>
    <row r="28" spans="1:10" x14ac:dyDescent="0.3">
      <c r="A28" s="447" t="s">
        <v>4444</v>
      </c>
      <c r="C28" t="s">
        <v>4461</v>
      </c>
      <c r="E28">
        <v>17000</v>
      </c>
      <c r="F28">
        <f>E28/E29</f>
        <v>0.16190476190476191</v>
      </c>
    </row>
    <row r="29" spans="1:10" ht="15" thickBot="1" x14ac:dyDescent="0.35">
      <c r="A29" s="448" t="s">
        <v>4445</v>
      </c>
      <c r="E29">
        <v>105000</v>
      </c>
    </row>
    <row r="32" spans="1:10" x14ac:dyDescent="0.3">
      <c r="A32" s="443" t="s">
        <v>4451</v>
      </c>
    </row>
    <row r="33" spans="1:6" x14ac:dyDescent="0.3">
      <c r="A33" s="443" t="s">
        <v>4452</v>
      </c>
    </row>
    <row r="34" spans="1:6" x14ac:dyDescent="0.3">
      <c r="A34" s="443" t="s">
        <v>4453</v>
      </c>
    </row>
    <row r="35" spans="1:6" x14ac:dyDescent="0.3">
      <c r="A35" s="443" t="s">
        <v>4427</v>
      </c>
    </row>
    <row r="36" spans="1:6" x14ac:dyDescent="0.3">
      <c r="A36" s="443" t="s">
        <v>4454</v>
      </c>
    </row>
    <row r="37" spans="1:6" x14ac:dyDescent="0.3">
      <c r="A37" s="444" t="s">
        <v>4447</v>
      </c>
    </row>
    <row r="40" spans="1:6" ht="15" thickBot="1" x14ac:dyDescent="0.35">
      <c r="A40" s="449" t="s">
        <v>4455</v>
      </c>
      <c r="B40" s="450"/>
      <c r="C40" s="450"/>
      <c r="D40" s="450"/>
      <c r="E40" s="450"/>
      <c r="F40" s="450"/>
    </row>
    <row r="41" spans="1:6" x14ac:dyDescent="0.3">
      <c r="A41" s="452" t="s">
        <v>4457</v>
      </c>
      <c r="B41" s="450"/>
      <c r="C41" s="450"/>
      <c r="D41" s="450"/>
      <c r="E41" s="450"/>
      <c r="F41" s="450"/>
    </row>
    <row r="42" spans="1:6" x14ac:dyDescent="0.3">
      <c r="A42" s="453" t="s">
        <v>4451</v>
      </c>
      <c r="B42" s="450"/>
      <c r="C42" s="450"/>
      <c r="D42" s="450"/>
      <c r="E42" s="450"/>
      <c r="F42" s="450"/>
    </row>
    <row r="43" spans="1:6" x14ac:dyDescent="0.3">
      <c r="A43" s="453" t="s">
        <v>4452</v>
      </c>
      <c r="B43" s="450"/>
      <c r="C43" s="450"/>
      <c r="D43" s="450"/>
      <c r="E43" s="450"/>
      <c r="F43" s="450"/>
    </row>
    <row r="44" spans="1:6" x14ac:dyDescent="0.3">
      <c r="A44" s="453" t="s">
        <v>4453</v>
      </c>
      <c r="B44" s="450"/>
      <c r="C44" s="450"/>
      <c r="D44" s="450"/>
      <c r="E44" s="450"/>
      <c r="F44" s="450"/>
    </row>
    <row r="45" spans="1:6" x14ac:dyDescent="0.3">
      <c r="A45" s="453" t="s">
        <v>4427</v>
      </c>
      <c r="B45" s="450"/>
      <c r="C45" s="450"/>
      <c r="D45" s="450"/>
      <c r="E45" s="450"/>
      <c r="F45" s="450"/>
    </row>
    <row r="46" spans="1:6" x14ac:dyDescent="0.3">
      <c r="A46" s="453" t="s">
        <v>4454</v>
      </c>
      <c r="B46" s="450"/>
      <c r="C46" s="450"/>
      <c r="D46" s="450"/>
      <c r="E46" s="450"/>
      <c r="F46" s="450"/>
    </row>
    <row r="47" spans="1:6" ht="15" thickBot="1" x14ac:dyDescent="0.35">
      <c r="A47" s="454" t="s">
        <v>4447</v>
      </c>
      <c r="B47" s="450"/>
      <c r="C47" s="450"/>
      <c r="D47" s="450"/>
      <c r="E47" s="450"/>
      <c r="F47" s="450"/>
    </row>
    <row r="50" spans="2:12" ht="15" thickBot="1" x14ac:dyDescent="0.35"/>
    <row r="51" spans="2:12" ht="13.8" customHeight="1" x14ac:dyDescent="0.3">
      <c r="B51" s="455" t="s">
        <v>4467</v>
      </c>
      <c r="C51" s="456"/>
      <c r="D51" s="457"/>
      <c r="E51" s="457"/>
      <c r="F51" s="458"/>
      <c r="H51" s="455" t="s">
        <v>4466</v>
      </c>
      <c r="I51" s="456"/>
      <c r="J51" s="457"/>
      <c r="K51" s="457"/>
      <c r="L51" s="458"/>
    </row>
    <row r="52" spans="2:12" ht="13.8" customHeight="1" x14ac:dyDescent="0.3">
      <c r="B52" s="459" t="s">
        <v>4462</v>
      </c>
      <c r="C52" s="460" t="s">
        <v>4463</v>
      </c>
      <c r="D52" s="461" t="s">
        <v>4464</v>
      </c>
      <c r="E52" s="461" t="s">
        <v>4465</v>
      </c>
      <c r="F52" s="462" t="s">
        <v>394</v>
      </c>
      <c r="H52" s="459" t="s">
        <v>4462</v>
      </c>
      <c r="I52" s="460" t="s">
        <v>4463</v>
      </c>
      <c r="J52" s="461" t="s">
        <v>4464</v>
      </c>
      <c r="K52" s="461" t="s">
        <v>4465</v>
      </c>
      <c r="L52" s="462" t="s">
        <v>394</v>
      </c>
    </row>
    <row r="53" spans="2:12" ht="13.8" customHeight="1" x14ac:dyDescent="0.3">
      <c r="B53" s="463">
        <v>3</v>
      </c>
      <c r="C53" s="282" t="s">
        <v>801</v>
      </c>
      <c r="D53" s="464">
        <v>8.6999999999999994E-2</v>
      </c>
      <c r="E53" s="282">
        <v>898</v>
      </c>
      <c r="F53" s="328">
        <v>10360</v>
      </c>
      <c r="H53" s="463">
        <v>89</v>
      </c>
      <c r="I53" s="282" t="s">
        <v>875</v>
      </c>
      <c r="J53" s="464">
        <v>0.01</v>
      </c>
      <c r="K53" s="282">
        <v>105</v>
      </c>
      <c r="L53" s="328">
        <v>10070</v>
      </c>
    </row>
    <row r="54" spans="2:12" ht="13.8" customHeight="1" x14ac:dyDescent="0.3">
      <c r="B54" s="463">
        <v>22</v>
      </c>
      <c r="C54" s="282" t="s">
        <v>819</v>
      </c>
      <c r="D54" s="464">
        <v>8.5999999999999993E-2</v>
      </c>
      <c r="E54" s="282">
        <v>1331</v>
      </c>
      <c r="F54" s="328">
        <v>15545</v>
      </c>
      <c r="H54" s="463">
        <v>63</v>
      </c>
      <c r="I54" s="282" t="s">
        <v>853</v>
      </c>
      <c r="J54" s="464">
        <v>0.01</v>
      </c>
      <c r="K54" s="282">
        <v>210</v>
      </c>
      <c r="L54" s="328">
        <v>21567</v>
      </c>
    </row>
    <row r="55" spans="2:12" ht="13.8" customHeight="1" x14ac:dyDescent="0.3">
      <c r="B55" s="463">
        <v>2</v>
      </c>
      <c r="C55" s="282" t="s">
        <v>800</v>
      </c>
      <c r="D55" s="464">
        <v>8.5000000000000006E-2</v>
      </c>
      <c r="E55" s="282">
        <v>2816</v>
      </c>
      <c r="F55" s="328">
        <v>32954</v>
      </c>
      <c r="H55" s="463">
        <v>105</v>
      </c>
      <c r="I55" s="282" t="s">
        <v>889</v>
      </c>
      <c r="J55" s="464">
        <v>1.2E-2</v>
      </c>
      <c r="K55" s="282">
        <v>181</v>
      </c>
      <c r="L55" s="328">
        <v>14607</v>
      </c>
    </row>
    <row r="56" spans="2:12" ht="13.8" customHeight="1" x14ac:dyDescent="0.3">
      <c r="B56" s="463">
        <v>24</v>
      </c>
      <c r="C56" s="282" t="s">
        <v>821</v>
      </c>
      <c r="D56" s="464">
        <v>8.3000000000000004E-2</v>
      </c>
      <c r="E56" s="282">
        <v>1809</v>
      </c>
      <c r="F56" s="328">
        <v>21737</v>
      </c>
      <c r="H56" s="463">
        <v>98</v>
      </c>
      <c r="I56" s="282" t="s">
        <v>787</v>
      </c>
      <c r="J56" s="464">
        <v>1.2E-2</v>
      </c>
      <c r="K56" s="282">
        <v>255</v>
      </c>
      <c r="L56" s="328">
        <v>20923</v>
      </c>
    </row>
    <row r="57" spans="2:12" ht="13.8" customHeight="1" thickBot="1" x14ac:dyDescent="0.35">
      <c r="B57" s="465">
        <v>29</v>
      </c>
      <c r="C57" s="285" t="s">
        <v>826</v>
      </c>
      <c r="D57" s="466">
        <v>8.2000000000000003E-2</v>
      </c>
      <c r="E57" s="285">
        <v>825</v>
      </c>
      <c r="F57" s="347">
        <v>10111</v>
      </c>
      <c r="H57" s="465">
        <v>99</v>
      </c>
      <c r="I57" s="285" t="s">
        <v>883</v>
      </c>
      <c r="J57" s="466">
        <v>1.2E-2</v>
      </c>
      <c r="K57" s="285">
        <v>195</v>
      </c>
      <c r="L57" s="347">
        <v>16775</v>
      </c>
    </row>
  </sheetData>
  <sortState xmlns:xlrd2="http://schemas.microsoft.com/office/spreadsheetml/2017/richdata2" ref="B62:F66">
    <sortCondition ref="D62:D66"/>
  </sortState>
  <mergeCells count="2">
    <mergeCell ref="A14:B14"/>
    <mergeCell ref="J14:J15"/>
  </mergeCell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F086A0-0126-4867-AA71-F524A4DEE9BD}">
  <dimension ref="A1:Y1181"/>
  <sheetViews>
    <sheetView topLeftCell="E13" zoomScale="70" zoomScaleNormal="70" workbookViewId="0">
      <selection activeCell="R38" sqref="R38"/>
    </sheetView>
  </sheetViews>
  <sheetFormatPr defaultRowHeight="14.4" x14ac:dyDescent="0.3"/>
  <cols>
    <col min="1" max="1" width="24.109375" customWidth="1"/>
    <col min="8" max="8" width="21.21875" customWidth="1"/>
    <col min="9" max="9" width="25.33203125" customWidth="1"/>
    <col min="11" max="11" width="16.33203125" customWidth="1"/>
    <col min="13" max="13" width="11.44140625" customWidth="1"/>
    <col min="14" max="14" width="13.6640625" customWidth="1"/>
    <col min="18" max="18" width="21.88671875" customWidth="1"/>
    <col min="19" max="19" width="21.77734375" customWidth="1"/>
    <col min="20" max="20" width="17.33203125" customWidth="1"/>
    <col min="21" max="25" width="13.21875" customWidth="1"/>
  </cols>
  <sheetData>
    <row r="1" spans="1:25" x14ac:dyDescent="0.3">
      <c r="A1" s="1" t="s">
        <v>3723</v>
      </c>
    </row>
    <row r="2" spans="1:25" x14ac:dyDescent="0.3">
      <c r="A2" s="485" t="s">
        <v>4351</v>
      </c>
      <c r="B2" s="483"/>
      <c r="C2" s="483"/>
      <c r="D2" s="483"/>
      <c r="E2" s="483"/>
      <c r="F2" s="483"/>
      <c r="H2" s="485" t="s">
        <v>4351</v>
      </c>
      <c r="I2" s="483"/>
      <c r="K2" s="485" t="s">
        <v>4351</v>
      </c>
      <c r="L2" s="483"/>
      <c r="M2" s="483"/>
      <c r="N2" s="483"/>
      <c r="O2" s="483"/>
      <c r="P2" s="483"/>
      <c r="R2" s="485" t="s">
        <v>4351</v>
      </c>
      <c r="S2" s="483"/>
      <c r="T2" s="483"/>
      <c r="U2" s="483"/>
      <c r="V2" s="483"/>
      <c r="W2" s="483"/>
      <c r="X2" s="483"/>
      <c r="Y2" s="483"/>
    </row>
    <row r="3" spans="1:25" x14ac:dyDescent="0.3">
      <c r="A3" s="213"/>
      <c r="B3" s="213"/>
      <c r="C3" s="213"/>
      <c r="D3" s="213"/>
      <c r="E3" s="213"/>
      <c r="F3" s="213"/>
      <c r="H3" s="213"/>
      <c r="I3" s="213"/>
      <c r="K3" s="213"/>
      <c r="L3" s="213"/>
      <c r="M3" s="213"/>
      <c r="N3" s="213"/>
      <c r="O3" s="213"/>
      <c r="P3" s="213"/>
      <c r="R3" s="213"/>
      <c r="S3" s="213"/>
      <c r="T3" s="213"/>
      <c r="U3" s="213"/>
      <c r="V3" s="213"/>
      <c r="W3" s="213"/>
      <c r="X3" s="213"/>
      <c r="Y3" s="213"/>
    </row>
    <row r="4" spans="1:25" x14ac:dyDescent="0.3">
      <c r="A4" s="486" t="s">
        <v>3764</v>
      </c>
      <c r="B4" s="483"/>
      <c r="C4" s="483"/>
      <c r="D4" s="483"/>
      <c r="E4" s="483"/>
      <c r="F4" s="483"/>
      <c r="H4" s="486" t="s">
        <v>4352</v>
      </c>
      <c r="I4" s="483"/>
      <c r="K4" s="486" t="s">
        <v>3764</v>
      </c>
      <c r="L4" s="483"/>
      <c r="M4" s="483"/>
      <c r="N4" s="483"/>
      <c r="O4" s="483"/>
      <c r="P4" s="483"/>
      <c r="R4" s="486" t="s">
        <v>1270</v>
      </c>
      <c r="S4" s="483"/>
      <c r="T4" s="483"/>
      <c r="U4" s="483"/>
      <c r="V4" s="483"/>
      <c r="W4" s="483"/>
      <c r="X4" s="483"/>
      <c r="Y4" s="483"/>
    </row>
    <row r="5" spans="1:25" x14ac:dyDescent="0.3">
      <c r="A5" s="486" t="s">
        <v>3765</v>
      </c>
      <c r="B5" s="483"/>
      <c r="C5" s="483"/>
      <c r="D5" s="483"/>
      <c r="E5" s="483"/>
      <c r="F5" s="483"/>
      <c r="H5" s="213"/>
      <c r="I5" s="213"/>
      <c r="K5" s="486" t="s">
        <v>3765</v>
      </c>
      <c r="L5" s="483"/>
      <c r="M5" s="483"/>
      <c r="N5" s="483"/>
      <c r="O5" s="483"/>
      <c r="P5" s="483"/>
      <c r="R5" s="213"/>
      <c r="S5" s="213"/>
      <c r="T5" s="213"/>
      <c r="U5" s="213"/>
      <c r="V5" s="213"/>
      <c r="W5" s="213"/>
      <c r="X5" s="213"/>
      <c r="Y5" s="213"/>
    </row>
    <row r="6" spans="1:25" x14ac:dyDescent="0.3">
      <c r="A6" s="486" t="s">
        <v>3766</v>
      </c>
      <c r="B6" s="483"/>
      <c r="C6" s="483"/>
      <c r="D6" s="483"/>
      <c r="E6" s="483"/>
      <c r="F6" s="483"/>
      <c r="H6" s="217" t="s">
        <v>3944</v>
      </c>
      <c r="I6" s="137" t="s">
        <v>4353</v>
      </c>
      <c r="K6" s="486" t="s">
        <v>3766</v>
      </c>
      <c r="L6" s="483"/>
      <c r="M6" s="483"/>
      <c r="N6" s="483"/>
      <c r="O6" s="483"/>
      <c r="P6" s="483"/>
      <c r="R6" s="217" t="s">
        <v>3926</v>
      </c>
      <c r="S6" s="166" t="s">
        <v>3927</v>
      </c>
      <c r="T6" s="213"/>
      <c r="U6" s="213"/>
      <c r="V6" s="213"/>
      <c r="W6" s="213"/>
      <c r="X6" s="213"/>
      <c r="Y6" s="213"/>
    </row>
    <row r="7" spans="1:25" x14ac:dyDescent="0.3">
      <c r="A7" s="213"/>
      <c r="B7" s="213"/>
      <c r="C7" s="213"/>
      <c r="D7" s="213"/>
      <c r="E7" s="213"/>
      <c r="F7" s="213"/>
      <c r="H7" s="213"/>
      <c r="I7" s="213"/>
      <c r="K7" s="213"/>
      <c r="L7" s="213"/>
      <c r="M7" s="213"/>
      <c r="N7" s="213"/>
      <c r="O7" s="213"/>
      <c r="P7" s="213"/>
      <c r="R7" s="217" t="s">
        <v>3928</v>
      </c>
      <c r="S7" s="166" t="s">
        <v>138</v>
      </c>
      <c r="T7" s="213"/>
      <c r="U7" s="213"/>
      <c r="V7" s="213"/>
      <c r="W7" s="213"/>
      <c r="X7" s="213"/>
      <c r="Y7" s="213"/>
    </row>
    <row r="8" spans="1:25" x14ac:dyDescent="0.3">
      <c r="A8" s="217" t="s">
        <v>3708</v>
      </c>
      <c r="B8" s="105">
        <v>137</v>
      </c>
      <c r="C8" s="213"/>
      <c r="D8" s="213"/>
      <c r="E8" s="213"/>
      <c r="F8" s="213"/>
      <c r="H8" s="217" t="s">
        <v>4354</v>
      </c>
      <c r="I8" s="137" t="s">
        <v>4355</v>
      </c>
      <c r="K8" s="486" t="s">
        <v>3915</v>
      </c>
      <c r="L8" s="483"/>
      <c r="M8" s="483"/>
      <c r="N8" s="483"/>
      <c r="O8" s="483"/>
      <c r="P8" s="483"/>
      <c r="R8" s="213"/>
      <c r="S8" s="213"/>
      <c r="T8" s="213"/>
      <c r="U8" s="213"/>
      <c r="V8" s="213"/>
      <c r="W8" s="213"/>
      <c r="X8" s="213"/>
      <c r="Y8" s="213"/>
    </row>
    <row r="9" spans="1:25" x14ac:dyDescent="0.3">
      <c r="A9" s="217" t="s">
        <v>3709</v>
      </c>
      <c r="B9" s="105">
        <v>137</v>
      </c>
      <c r="C9" s="213"/>
      <c r="D9" s="213"/>
      <c r="E9" s="213"/>
      <c r="F9" s="213"/>
      <c r="H9" s="217" t="s">
        <v>3955</v>
      </c>
      <c r="I9" s="137">
        <v>231258</v>
      </c>
      <c r="K9" s="213"/>
      <c r="L9" s="213"/>
      <c r="M9" s="213"/>
      <c r="N9" s="213"/>
      <c r="O9" s="213"/>
      <c r="P9" s="213"/>
      <c r="R9" s="475" t="s">
        <v>1273</v>
      </c>
      <c r="S9" s="475"/>
      <c r="T9" s="475"/>
      <c r="U9" s="475"/>
      <c r="V9" s="475"/>
      <c r="W9" s="475"/>
      <c r="X9" s="475"/>
      <c r="Y9" s="475"/>
    </row>
    <row r="10" spans="1:25" x14ac:dyDescent="0.3">
      <c r="A10" s="213"/>
      <c r="B10" s="213"/>
      <c r="C10" s="213"/>
      <c r="D10" s="213"/>
      <c r="E10" s="213"/>
      <c r="F10" s="213"/>
      <c r="H10" s="217" t="s">
        <v>4356</v>
      </c>
      <c r="I10" s="137">
        <v>0.9</v>
      </c>
      <c r="K10" s="217" t="s">
        <v>3708</v>
      </c>
      <c r="L10" s="105">
        <v>137</v>
      </c>
      <c r="M10" s="213"/>
      <c r="N10" s="213"/>
      <c r="O10" s="213"/>
      <c r="P10" s="213"/>
      <c r="R10" s="217" t="s">
        <v>976</v>
      </c>
      <c r="S10" s="215" t="s">
        <v>285</v>
      </c>
      <c r="T10" s="215" t="s">
        <v>1274</v>
      </c>
      <c r="U10" s="215" t="s">
        <v>1275</v>
      </c>
      <c r="V10" s="215" t="s">
        <v>1276</v>
      </c>
      <c r="W10" s="215" t="s">
        <v>1277</v>
      </c>
      <c r="X10" s="215" t="s">
        <v>1278</v>
      </c>
      <c r="Y10" s="217" t="s">
        <v>3929</v>
      </c>
    </row>
    <row r="11" spans="1:25" x14ac:dyDescent="0.3">
      <c r="A11" s="475" t="s">
        <v>3711</v>
      </c>
      <c r="B11" s="475"/>
      <c r="C11" s="475"/>
      <c r="D11" s="475"/>
      <c r="E11" s="475"/>
      <c r="F11" s="475"/>
      <c r="H11" s="217" t="s">
        <v>4357</v>
      </c>
      <c r="I11" s="137">
        <v>124</v>
      </c>
      <c r="K11" s="217" t="s">
        <v>3709</v>
      </c>
      <c r="L11" s="105">
        <v>137</v>
      </c>
      <c r="M11" s="213"/>
      <c r="N11" s="213"/>
      <c r="O11" s="213"/>
      <c r="P11" s="213"/>
      <c r="R11" s="217" t="s">
        <v>3927</v>
      </c>
      <c r="S11" s="105">
        <v>130</v>
      </c>
      <c r="T11" s="106">
        <v>3.7769999999999998E-2</v>
      </c>
      <c r="U11" s="106">
        <v>1.882E-2</v>
      </c>
      <c r="V11" s="106">
        <v>4.9103500000000002</v>
      </c>
      <c r="W11" s="106">
        <v>4.96E-3</v>
      </c>
      <c r="X11" s="106">
        <v>7.9070000000000001E-2</v>
      </c>
      <c r="Y11" s="166" t="s">
        <v>4364</v>
      </c>
    </row>
    <row r="12" spans="1:25" ht="25.8" x14ac:dyDescent="0.3">
      <c r="A12" s="217" t="s">
        <v>3718</v>
      </c>
      <c r="B12" s="215" t="s">
        <v>3712</v>
      </c>
      <c r="C12" s="216" t="s">
        <v>3719</v>
      </c>
      <c r="D12" s="216" t="s">
        <v>3720</v>
      </c>
      <c r="E12" s="215" t="s">
        <v>3721</v>
      </c>
      <c r="F12" s="215" t="s">
        <v>3722</v>
      </c>
      <c r="H12" s="217" t="s">
        <v>4358</v>
      </c>
      <c r="I12" s="137">
        <v>0.90510900000000005</v>
      </c>
      <c r="K12" s="213"/>
      <c r="L12" s="213"/>
      <c r="M12" s="213"/>
      <c r="N12" s="213"/>
      <c r="O12" s="213"/>
      <c r="P12" s="213"/>
      <c r="R12" s="217" t="s">
        <v>138</v>
      </c>
      <c r="S12" s="105">
        <v>130</v>
      </c>
      <c r="T12" s="106">
        <v>3.8019999999999998E-2</v>
      </c>
      <c r="U12" s="106">
        <v>2.0590000000000001E-2</v>
      </c>
      <c r="V12" s="106">
        <v>4.9428700000000001</v>
      </c>
      <c r="W12" s="106">
        <v>1.222E-2</v>
      </c>
      <c r="X12" s="106">
        <v>8.8650000000000007E-2</v>
      </c>
      <c r="Y12" s="166" t="s">
        <v>1281</v>
      </c>
    </row>
    <row r="13" spans="1:25" x14ac:dyDescent="0.3">
      <c r="A13" s="217" t="s">
        <v>3723</v>
      </c>
      <c r="B13" s="136">
        <v>5</v>
      </c>
      <c r="C13" s="132">
        <v>4.684E-2</v>
      </c>
      <c r="D13" s="132">
        <v>9.3699999999999999E-3</v>
      </c>
      <c r="E13" s="133">
        <v>119.79</v>
      </c>
      <c r="F13" s="134" t="s">
        <v>1193</v>
      </c>
      <c r="H13" s="217" t="s">
        <v>4359</v>
      </c>
      <c r="I13" s="137">
        <v>0</v>
      </c>
      <c r="K13" s="486" t="s">
        <v>3915</v>
      </c>
      <c r="L13" s="483"/>
      <c r="M13" s="483"/>
      <c r="N13" s="483"/>
      <c r="O13" s="483"/>
      <c r="P13" s="483"/>
      <c r="R13" s="213"/>
      <c r="S13" s="213"/>
      <c r="T13" s="213"/>
      <c r="U13" s="213"/>
      <c r="V13" s="213"/>
      <c r="W13" s="213"/>
      <c r="X13" s="213"/>
      <c r="Y13" s="213"/>
    </row>
    <row r="14" spans="1:25" x14ac:dyDescent="0.3">
      <c r="A14" s="217" t="s">
        <v>3724</v>
      </c>
      <c r="B14" s="136">
        <v>131</v>
      </c>
      <c r="C14" s="132">
        <v>1.0240000000000001E-2</v>
      </c>
      <c r="D14" s="135">
        <v>7.8200000000000003E-5</v>
      </c>
      <c r="E14" s="137" t="s">
        <v>1281</v>
      </c>
      <c r="F14" s="137" t="s">
        <v>1281</v>
      </c>
      <c r="H14" s="217" t="s">
        <v>4360</v>
      </c>
      <c r="I14" s="137">
        <v>10</v>
      </c>
      <c r="K14" s="213"/>
      <c r="L14" s="213"/>
      <c r="M14" s="213"/>
      <c r="N14" s="213"/>
      <c r="O14" s="213"/>
      <c r="P14" s="213"/>
      <c r="R14" s="484" t="s">
        <v>4365</v>
      </c>
      <c r="S14" s="484"/>
      <c r="T14" s="213"/>
      <c r="U14" s="213"/>
      <c r="V14" s="213"/>
      <c r="W14" s="213"/>
      <c r="X14" s="213"/>
      <c r="Y14" s="213"/>
    </row>
    <row r="15" spans="1:25" x14ac:dyDescent="0.3">
      <c r="A15" s="217" t="s">
        <v>3725</v>
      </c>
      <c r="B15" s="136">
        <v>136</v>
      </c>
      <c r="C15" s="132">
        <v>5.7079999999999999E-2</v>
      </c>
      <c r="D15" s="137" t="s">
        <v>1281</v>
      </c>
      <c r="E15" s="137" t="s">
        <v>1281</v>
      </c>
      <c r="F15" s="137" t="s">
        <v>1281</v>
      </c>
      <c r="H15" s="217" t="s">
        <v>4361</v>
      </c>
      <c r="I15" s="137">
        <v>1240</v>
      </c>
      <c r="K15" s="475" t="s">
        <v>3711</v>
      </c>
      <c r="L15" s="475"/>
      <c r="M15" s="475"/>
      <c r="N15" s="475"/>
      <c r="O15" s="475"/>
      <c r="P15" s="475"/>
      <c r="R15" s="214" t="s">
        <v>1281</v>
      </c>
      <c r="S15" s="215" t="s">
        <v>138</v>
      </c>
      <c r="T15" s="213"/>
      <c r="U15" s="213"/>
      <c r="V15" s="213"/>
      <c r="W15" s="213"/>
      <c r="X15" s="213"/>
      <c r="Y15" s="213"/>
    </row>
    <row r="16" spans="1:25" ht="37.799999999999997" x14ac:dyDescent="0.3">
      <c r="A16" s="213"/>
      <c r="B16" s="213"/>
      <c r="C16" s="213"/>
      <c r="D16" s="213"/>
      <c r="E16" s="213"/>
      <c r="F16" s="213"/>
      <c r="H16" s="217" t="s">
        <v>4362</v>
      </c>
      <c r="I16" s="137" t="s">
        <v>4363</v>
      </c>
      <c r="K16" s="217" t="s">
        <v>3718</v>
      </c>
      <c r="L16" s="215" t="s">
        <v>3712</v>
      </c>
      <c r="M16" s="216" t="s">
        <v>3719</v>
      </c>
      <c r="N16" s="216" t="s">
        <v>3720</v>
      </c>
      <c r="O16" s="215" t="s">
        <v>3721</v>
      </c>
      <c r="P16" s="215" t="s">
        <v>3722</v>
      </c>
      <c r="R16" s="101" t="s">
        <v>4366</v>
      </c>
      <c r="S16" s="412" t="s">
        <v>4367</v>
      </c>
      <c r="T16" s="213"/>
      <c r="U16" s="213"/>
      <c r="V16" s="213"/>
      <c r="W16" s="213"/>
      <c r="X16" s="213"/>
      <c r="Y16" s="213"/>
    </row>
    <row r="17" spans="1:25" x14ac:dyDescent="0.3">
      <c r="A17" s="217" t="s">
        <v>3726</v>
      </c>
      <c r="B17" s="137">
        <v>8.8400000000000006E-3</v>
      </c>
      <c r="C17" s="217" t="s">
        <v>3727</v>
      </c>
      <c r="D17" s="139">
        <v>0.82050000000000001</v>
      </c>
      <c r="E17" s="213"/>
      <c r="F17" s="213"/>
      <c r="K17" s="217" t="s">
        <v>3723</v>
      </c>
      <c r="L17" s="136">
        <v>5</v>
      </c>
      <c r="M17" s="132">
        <v>4.684E-2</v>
      </c>
      <c r="N17" s="132">
        <v>9.3699999999999999E-3</v>
      </c>
      <c r="O17" s="133">
        <v>119.79</v>
      </c>
      <c r="P17" s="134" t="s">
        <v>1193</v>
      </c>
    </row>
    <row r="18" spans="1:25" x14ac:dyDescent="0.3">
      <c r="A18" s="217" t="s">
        <v>3728</v>
      </c>
      <c r="B18" s="137">
        <v>3.7080000000000002E-2</v>
      </c>
      <c r="C18" s="217" t="s">
        <v>3729</v>
      </c>
      <c r="D18" s="137">
        <v>0.81369999999999998</v>
      </c>
      <c r="E18" s="213"/>
      <c r="F18" s="213"/>
      <c r="K18" s="217" t="s">
        <v>3724</v>
      </c>
      <c r="L18" s="136">
        <v>131</v>
      </c>
      <c r="M18" s="132">
        <v>1.0240000000000001E-2</v>
      </c>
      <c r="N18" s="135">
        <v>7.8200000000000003E-5</v>
      </c>
      <c r="O18" s="137" t="s">
        <v>1281</v>
      </c>
      <c r="P18" s="137" t="s">
        <v>1281</v>
      </c>
    </row>
    <row r="19" spans="1:25" x14ac:dyDescent="0.3">
      <c r="A19" s="217" t="s">
        <v>3730</v>
      </c>
      <c r="B19" s="137">
        <v>23.851410000000001</v>
      </c>
      <c r="C19" s="217" t="s">
        <v>1281</v>
      </c>
      <c r="D19" s="137" t="s">
        <v>1281</v>
      </c>
      <c r="E19" s="213"/>
      <c r="F19" s="213"/>
      <c r="K19" s="217" t="s">
        <v>3725</v>
      </c>
      <c r="L19" s="136">
        <v>136</v>
      </c>
      <c r="M19" s="132">
        <v>5.7079999999999999E-2</v>
      </c>
      <c r="N19" s="137" t="s">
        <v>1281</v>
      </c>
      <c r="O19" s="137" t="s">
        <v>1281</v>
      </c>
      <c r="P19" s="137" t="s">
        <v>1281</v>
      </c>
    </row>
    <row r="20" spans="1:25" x14ac:dyDescent="0.3">
      <c r="A20" s="213"/>
      <c r="B20" s="213"/>
      <c r="C20" s="213"/>
      <c r="D20" s="213"/>
      <c r="E20" s="213"/>
      <c r="F20" s="213"/>
      <c r="K20" s="213"/>
      <c r="L20" s="213"/>
      <c r="M20" s="213"/>
      <c r="N20" s="213"/>
      <c r="O20" s="213"/>
      <c r="P20" s="213"/>
    </row>
    <row r="21" spans="1:25" x14ac:dyDescent="0.3">
      <c r="A21" s="475" t="s">
        <v>3710</v>
      </c>
      <c r="B21" s="475"/>
      <c r="C21" s="475"/>
      <c r="D21" s="475"/>
      <c r="E21" s="475"/>
      <c r="F21" s="475"/>
      <c r="K21" s="486" t="s">
        <v>3915</v>
      </c>
      <c r="L21" s="483"/>
      <c r="M21" s="483"/>
      <c r="N21" s="483"/>
      <c r="O21" s="483"/>
      <c r="P21" s="483"/>
    </row>
    <row r="22" spans="1:25" ht="38.4" x14ac:dyDescent="0.3">
      <c r="A22" s="217" t="s">
        <v>976</v>
      </c>
      <c r="B22" s="215" t="s">
        <v>3712</v>
      </c>
      <c r="C22" s="216" t="s">
        <v>3713</v>
      </c>
      <c r="D22" s="216" t="s">
        <v>3714</v>
      </c>
      <c r="E22" s="215" t="s">
        <v>3715</v>
      </c>
      <c r="F22" s="215" t="s">
        <v>3716</v>
      </c>
      <c r="K22" s="213"/>
      <c r="L22" s="213"/>
      <c r="M22" s="213"/>
      <c r="N22" s="213"/>
      <c r="O22" s="213"/>
      <c r="P22" s="213"/>
    </row>
    <row r="23" spans="1:25" x14ac:dyDescent="0.3">
      <c r="A23" s="217" t="s">
        <v>596</v>
      </c>
      <c r="B23" s="131">
        <v>1</v>
      </c>
      <c r="C23" s="132">
        <v>1.5520000000000001E-2</v>
      </c>
      <c r="D23" s="132">
        <v>9.2499999999999995E-3</v>
      </c>
      <c r="E23" s="133">
        <v>1.68</v>
      </c>
      <c r="F23" s="134">
        <v>9.5799999999999996E-2</v>
      </c>
      <c r="K23" s="217" t="s">
        <v>3726</v>
      </c>
      <c r="L23" s="139">
        <v>8.8400000000000006E-3</v>
      </c>
      <c r="M23" s="217" t="s">
        <v>3727</v>
      </c>
      <c r="N23" s="139">
        <v>0.82050000000000001</v>
      </c>
      <c r="O23" s="213"/>
      <c r="P23" s="213"/>
      <c r="R23" s="213" t="s">
        <v>284</v>
      </c>
      <c r="S23" s="213" t="s">
        <v>282</v>
      </c>
      <c r="T23" s="213" t="s">
        <v>3933</v>
      </c>
      <c r="U23" s="213" t="s">
        <v>3934</v>
      </c>
      <c r="V23" s="213"/>
      <c r="W23" s="213"/>
      <c r="X23" s="213"/>
      <c r="Y23" s="213"/>
    </row>
    <row r="24" spans="1:25" x14ac:dyDescent="0.3">
      <c r="A24" s="217" t="s">
        <v>168</v>
      </c>
      <c r="B24" s="131">
        <v>1</v>
      </c>
      <c r="C24" s="132">
        <v>-0.14591000000000001</v>
      </c>
      <c r="D24" s="132">
        <v>2.4369999999999999E-2</v>
      </c>
      <c r="E24" s="133">
        <v>-5.99</v>
      </c>
      <c r="F24" s="134" t="s">
        <v>1193</v>
      </c>
      <c r="K24" s="217" t="s">
        <v>3728</v>
      </c>
      <c r="L24" s="137">
        <v>3.7080000000000002E-2</v>
      </c>
      <c r="M24" s="217" t="s">
        <v>3729</v>
      </c>
      <c r="N24" s="137">
        <v>0.81369999999999998</v>
      </c>
      <c r="O24" s="213"/>
      <c r="P24" s="213"/>
      <c r="R24" s="213">
        <v>0</v>
      </c>
      <c r="S24" s="213">
        <v>130</v>
      </c>
      <c r="T24" s="167">
        <v>8.9046339999999998E-3</v>
      </c>
      <c r="U24" s="167">
        <v>7.0744726999999999E-3</v>
      </c>
      <c r="V24" s="213"/>
      <c r="W24" s="213"/>
      <c r="X24" s="213" t="s">
        <v>3936</v>
      </c>
      <c r="Y24" s="213"/>
    </row>
    <row r="25" spans="1:25" x14ac:dyDescent="0.3">
      <c r="A25" s="217" t="s">
        <v>587</v>
      </c>
      <c r="B25" s="131">
        <v>1</v>
      </c>
      <c r="C25" s="132">
        <v>-8.6440000000000003E-2</v>
      </c>
      <c r="D25" s="132">
        <v>1.7909999999999999E-2</v>
      </c>
      <c r="E25" s="133">
        <v>-4.83</v>
      </c>
      <c r="F25" s="134" t="s">
        <v>1193</v>
      </c>
      <c r="K25" s="217" t="s">
        <v>3730</v>
      </c>
      <c r="L25" s="137">
        <v>23.851410000000001</v>
      </c>
      <c r="M25" s="217" t="s">
        <v>1281</v>
      </c>
      <c r="N25" s="137" t="s">
        <v>1281</v>
      </c>
      <c r="O25" s="213"/>
      <c r="P25" s="213"/>
      <c r="R25" s="213"/>
      <c r="S25" s="213"/>
      <c r="T25" s="213"/>
      <c r="U25" s="213"/>
      <c r="V25" s="213"/>
      <c r="W25" s="213"/>
      <c r="X25" s="213" t="s">
        <v>4369</v>
      </c>
      <c r="Y25" s="213"/>
    </row>
    <row r="26" spans="1:25" x14ac:dyDescent="0.3">
      <c r="A26" s="217" t="s">
        <v>189</v>
      </c>
      <c r="B26" s="131">
        <v>1</v>
      </c>
      <c r="C26" s="132">
        <v>0.11432</v>
      </c>
      <c r="D26" s="132">
        <v>2.4109999999999999E-2</v>
      </c>
      <c r="E26" s="133">
        <v>4.74</v>
      </c>
      <c r="F26" s="134" t="s">
        <v>1193</v>
      </c>
      <c r="K26" s="213"/>
      <c r="L26" s="213"/>
      <c r="M26" s="213"/>
      <c r="N26" s="213"/>
      <c r="O26" s="213"/>
      <c r="P26" s="213"/>
      <c r="R26" s="213"/>
      <c r="S26" s="213"/>
      <c r="T26" s="213"/>
      <c r="U26" s="213"/>
      <c r="V26" s="213"/>
      <c r="W26" s="213"/>
      <c r="X26" s="213"/>
      <c r="Y26" s="213"/>
    </row>
    <row r="27" spans="1:25" x14ac:dyDescent="0.3">
      <c r="A27" s="217" t="s">
        <v>246</v>
      </c>
      <c r="B27" s="131">
        <v>1</v>
      </c>
      <c r="C27" s="132">
        <v>0.22245000000000001</v>
      </c>
      <c r="D27" s="132">
        <v>2.0670000000000001E-2</v>
      </c>
      <c r="E27" s="133">
        <v>10.76</v>
      </c>
      <c r="F27" s="134" t="s">
        <v>1193</v>
      </c>
      <c r="K27" s="486" t="s">
        <v>3915</v>
      </c>
      <c r="L27" s="483"/>
      <c r="M27" s="483"/>
      <c r="N27" s="483"/>
      <c r="O27" s="483"/>
      <c r="P27" s="483"/>
      <c r="R27" s="213" t="s">
        <v>284</v>
      </c>
      <c r="S27" s="213" t="s">
        <v>387</v>
      </c>
      <c r="T27" s="213" t="s">
        <v>138</v>
      </c>
      <c r="U27" s="213" t="s">
        <v>4370</v>
      </c>
      <c r="V27" s="213"/>
      <c r="W27" s="213"/>
      <c r="X27" s="213"/>
      <c r="Y27" s="213"/>
    </row>
    <row r="28" spans="1:25" x14ac:dyDescent="0.3">
      <c r="A28" s="217" t="s">
        <v>586</v>
      </c>
      <c r="B28" s="131">
        <v>1</v>
      </c>
      <c r="C28" s="132">
        <v>-3.2899999999999999E-2</v>
      </c>
      <c r="D28" s="132">
        <v>6.0299999999999998E-3</v>
      </c>
      <c r="E28" s="133">
        <v>-5.45</v>
      </c>
      <c r="F28" s="134" t="s">
        <v>1193</v>
      </c>
      <c r="K28" s="213"/>
      <c r="L28" s="213"/>
      <c r="M28" s="213"/>
      <c r="N28" s="213"/>
      <c r="O28" s="213"/>
      <c r="P28" s="213"/>
      <c r="R28" s="213" t="s">
        <v>291</v>
      </c>
      <c r="S28" s="213"/>
      <c r="T28" s="213">
        <v>3.8022061400000001E-2</v>
      </c>
      <c r="U28" s="213">
        <v>1.4456772000000001E-3</v>
      </c>
      <c r="V28" s="213"/>
      <c r="W28" s="213"/>
      <c r="X28" s="213"/>
      <c r="Y28" s="213"/>
    </row>
    <row r="29" spans="1:25" x14ac:dyDescent="0.3">
      <c r="A29" s="213"/>
      <c r="B29" s="213"/>
      <c r="C29" s="213"/>
      <c r="D29" s="213"/>
      <c r="E29" s="213"/>
      <c r="F29" s="213"/>
      <c r="K29" s="475" t="s">
        <v>3710</v>
      </c>
      <c r="L29" s="475"/>
      <c r="M29" s="475"/>
      <c r="N29" s="475"/>
      <c r="O29" s="475"/>
      <c r="P29" s="475"/>
      <c r="R29" s="213" t="s">
        <v>292</v>
      </c>
      <c r="S29" s="213"/>
      <c r="T29" s="213">
        <v>2.05941335E-2</v>
      </c>
      <c r="U29" s="213">
        <v>4.2411830000000001E-4</v>
      </c>
      <c r="V29" s="213"/>
      <c r="W29" s="213"/>
      <c r="X29" s="213"/>
      <c r="Y29" s="213"/>
    </row>
    <row r="30" spans="1:25" ht="38.4" customHeight="1" x14ac:dyDescent="0.3">
      <c r="A30" s="485" t="s">
        <v>4351</v>
      </c>
      <c r="B30" s="483"/>
      <c r="C30" s="483"/>
      <c r="D30" s="483"/>
      <c r="E30" s="483"/>
      <c r="F30" s="483"/>
      <c r="K30" s="217" t="s">
        <v>976</v>
      </c>
      <c r="L30" s="215" t="s">
        <v>3712</v>
      </c>
      <c r="M30" s="216" t="s">
        <v>3713</v>
      </c>
      <c r="N30" s="216" t="s">
        <v>3714</v>
      </c>
      <c r="O30" s="215" t="s">
        <v>3715</v>
      </c>
      <c r="P30" s="215" t="s">
        <v>3716</v>
      </c>
      <c r="R30" s="213" t="s">
        <v>285</v>
      </c>
      <c r="S30" s="213"/>
      <c r="T30" s="213">
        <v>130</v>
      </c>
      <c r="U30" s="213">
        <v>16900</v>
      </c>
      <c r="V30" s="213"/>
      <c r="W30" s="213"/>
      <c r="X30" s="213"/>
      <c r="Y30" s="213"/>
    </row>
    <row r="31" spans="1:25" x14ac:dyDescent="0.3">
      <c r="A31" s="213"/>
      <c r="B31" s="213"/>
      <c r="C31" s="213"/>
      <c r="D31" s="213"/>
      <c r="E31" s="213"/>
      <c r="F31" s="213"/>
      <c r="K31" s="217" t="s">
        <v>596</v>
      </c>
      <c r="L31" s="131">
        <v>1</v>
      </c>
      <c r="M31" s="132">
        <v>1.5520000000000001E-2</v>
      </c>
      <c r="N31" s="132">
        <v>9.2499999999999995E-3</v>
      </c>
      <c r="O31" s="133">
        <v>1.68</v>
      </c>
      <c r="P31" s="134">
        <v>9.5799999999999996E-2</v>
      </c>
      <c r="R31" s="213" t="s">
        <v>388</v>
      </c>
      <c r="S31" s="213" t="s">
        <v>3927</v>
      </c>
      <c r="T31" s="213">
        <v>0.90177034020000002</v>
      </c>
      <c r="U31" s="167">
        <v>0.81318974639999997</v>
      </c>
      <c r="V31" s="213"/>
      <c r="W31" s="213"/>
      <c r="X31" s="213"/>
      <c r="Y31" s="213"/>
    </row>
    <row r="32" spans="1:25" x14ac:dyDescent="0.3">
      <c r="A32" s="486" t="s">
        <v>3764</v>
      </c>
      <c r="B32" s="483"/>
      <c r="C32" s="483"/>
      <c r="D32" s="483"/>
      <c r="E32" s="483"/>
      <c r="F32" s="483"/>
      <c r="K32" s="217" t="s">
        <v>168</v>
      </c>
      <c r="L32" s="131">
        <v>1</v>
      </c>
      <c r="M32" s="132">
        <v>-0.14591000000000001</v>
      </c>
      <c r="N32" s="132">
        <v>2.4369999999999999E-2</v>
      </c>
      <c r="O32" s="133">
        <v>-5.99</v>
      </c>
      <c r="P32" s="134" t="s">
        <v>1193</v>
      </c>
    </row>
    <row r="33" spans="1:24" x14ac:dyDescent="0.3">
      <c r="A33" s="486" t="s">
        <v>3765</v>
      </c>
      <c r="B33" s="483"/>
      <c r="C33" s="483"/>
      <c r="D33" s="483"/>
      <c r="E33" s="483"/>
      <c r="F33" s="483"/>
      <c r="K33" s="217" t="s">
        <v>587</v>
      </c>
      <c r="L33" s="131">
        <v>1</v>
      </c>
      <c r="M33" s="132">
        <v>-8.6440000000000003E-2</v>
      </c>
      <c r="N33" s="132">
        <v>1.7909999999999999E-2</v>
      </c>
      <c r="O33" s="133">
        <v>-4.83</v>
      </c>
      <c r="P33" s="134" t="s">
        <v>1193</v>
      </c>
    </row>
    <row r="34" spans="1:24" x14ac:dyDescent="0.3">
      <c r="A34" s="486" t="s">
        <v>3766</v>
      </c>
      <c r="B34" s="483"/>
      <c r="C34" s="483"/>
      <c r="D34" s="483"/>
      <c r="E34" s="483"/>
      <c r="F34" s="483"/>
      <c r="K34" s="217" t="s">
        <v>189</v>
      </c>
      <c r="L34" s="131">
        <v>1</v>
      </c>
      <c r="M34" s="132">
        <v>0.11432</v>
      </c>
      <c r="N34" s="132">
        <v>2.4109999999999999E-2</v>
      </c>
      <c r="O34" s="133">
        <v>4.74</v>
      </c>
      <c r="P34" s="134" t="s">
        <v>1193</v>
      </c>
    </row>
    <row r="35" spans="1:24" x14ac:dyDescent="0.3">
      <c r="A35" s="213"/>
      <c r="B35" s="213"/>
      <c r="C35" s="213"/>
      <c r="D35" s="213"/>
      <c r="E35" s="213"/>
      <c r="F35" s="213"/>
      <c r="K35" s="217" t="s">
        <v>246</v>
      </c>
      <c r="L35" s="131">
        <v>1</v>
      </c>
      <c r="M35" s="132">
        <v>0.22245000000000001</v>
      </c>
      <c r="N35" s="132">
        <v>2.0670000000000001E-2</v>
      </c>
      <c r="O35" s="133">
        <v>10.76</v>
      </c>
      <c r="P35" s="134" t="s">
        <v>1193</v>
      </c>
    </row>
    <row r="36" spans="1:24" x14ac:dyDescent="0.3">
      <c r="A36" s="213"/>
      <c r="B36" s="213"/>
      <c r="C36" s="213"/>
      <c r="D36" s="213"/>
      <c r="E36" s="213"/>
      <c r="F36" s="213"/>
      <c r="K36" s="217" t="s">
        <v>586</v>
      </c>
      <c r="L36" s="131">
        <v>1</v>
      </c>
      <c r="M36" s="132">
        <v>-3.2899999999999999E-2</v>
      </c>
      <c r="N36" s="132">
        <v>6.0299999999999998E-3</v>
      </c>
      <c r="O36" s="133">
        <v>-5.45</v>
      </c>
      <c r="P36" s="134" t="s">
        <v>1193</v>
      </c>
      <c r="R36" s="501" t="s">
        <v>3938</v>
      </c>
      <c r="S36" s="501"/>
      <c r="T36" s="501"/>
      <c r="U36" s="501"/>
      <c r="V36" s="501"/>
      <c r="W36" s="501"/>
      <c r="X36" s="501"/>
    </row>
    <row r="37" spans="1:24" x14ac:dyDescent="0.3">
      <c r="A37" s="213"/>
      <c r="B37" s="213"/>
      <c r="C37" s="213"/>
      <c r="D37" s="213"/>
      <c r="E37" s="213"/>
      <c r="F37" s="213"/>
      <c r="K37" s="213"/>
      <c r="L37" s="213"/>
      <c r="M37" s="213"/>
      <c r="N37" s="213"/>
      <c r="O37" s="213"/>
      <c r="P37" s="213"/>
      <c r="R37" s="213"/>
      <c r="S37" s="213"/>
      <c r="T37" s="213"/>
      <c r="U37" s="213"/>
      <c r="V37" s="213"/>
      <c r="W37" s="213"/>
      <c r="X37" s="213"/>
    </row>
    <row r="38" spans="1:24" x14ac:dyDescent="0.3">
      <c r="A38" s="213"/>
      <c r="B38" s="213"/>
      <c r="C38" s="213"/>
      <c r="D38" s="213"/>
      <c r="E38" s="213"/>
      <c r="F38" s="213"/>
      <c r="K38" s="485" t="s">
        <v>4351</v>
      </c>
      <c r="L38" s="483"/>
      <c r="M38" s="483"/>
      <c r="N38" s="483"/>
      <c r="O38" s="483"/>
      <c r="P38" s="483"/>
      <c r="R38" s="213" t="s">
        <v>4368</v>
      </c>
      <c r="S38" s="213"/>
      <c r="T38" s="213"/>
      <c r="U38" s="213"/>
      <c r="V38" s="213"/>
      <c r="W38" s="213"/>
      <c r="X38" s="213"/>
    </row>
    <row r="39" spans="1:24" x14ac:dyDescent="0.3">
      <c r="A39" s="213"/>
      <c r="B39" s="213"/>
      <c r="C39" s="213"/>
      <c r="D39" s="213"/>
      <c r="E39" s="213"/>
      <c r="F39" s="213"/>
      <c r="K39" s="213"/>
      <c r="L39" s="213"/>
      <c r="M39" s="213"/>
      <c r="N39" s="213"/>
      <c r="O39" s="213"/>
      <c r="P39" s="213"/>
    </row>
    <row r="40" spans="1:24" x14ac:dyDescent="0.3">
      <c r="A40" s="213"/>
      <c r="B40" s="213"/>
      <c r="C40" s="213"/>
      <c r="D40" s="213"/>
      <c r="E40" s="213"/>
      <c r="F40" s="213"/>
      <c r="K40" s="486" t="s">
        <v>3764</v>
      </c>
      <c r="L40" s="483"/>
      <c r="M40" s="483"/>
      <c r="N40" s="483"/>
      <c r="O40" s="483"/>
      <c r="P40" s="483"/>
    </row>
    <row r="41" spans="1:24" x14ac:dyDescent="0.3">
      <c r="A41" s="213"/>
      <c r="B41" s="213"/>
      <c r="C41" s="213"/>
      <c r="D41" s="213"/>
      <c r="E41" s="213"/>
      <c r="F41" s="213"/>
      <c r="K41" s="486" t="s">
        <v>3765</v>
      </c>
      <c r="L41" s="483"/>
      <c r="M41" s="483"/>
      <c r="N41" s="483"/>
      <c r="O41" s="483"/>
      <c r="P41" s="483"/>
    </row>
    <row r="42" spans="1:24" x14ac:dyDescent="0.3">
      <c r="A42" s="213"/>
      <c r="B42" s="213"/>
      <c r="C42" s="213"/>
      <c r="D42" s="213"/>
      <c r="E42" s="213"/>
      <c r="F42" s="213"/>
      <c r="K42" s="486" t="s">
        <v>3766</v>
      </c>
      <c r="L42" s="483"/>
      <c r="M42" s="483"/>
      <c r="N42" s="483"/>
      <c r="O42" s="483"/>
      <c r="P42" s="483"/>
    </row>
    <row r="43" spans="1:24" x14ac:dyDescent="0.3">
      <c r="A43" s="213"/>
      <c r="B43" s="213"/>
      <c r="C43" s="213"/>
      <c r="D43" s="213"/>
      <c r="E43" s="213"/>
      <c r="F43" s="213"/>
      <c r="K43" s="213"/>
      <c r="L43" s="213"/>
      <c r="M43" s="213"/>
      <c r="N43" s="213"/>
      <c r="O43" s="213"/>
      <c r="P43" s="213"/>
    </row>
    <row r="44" spans="1:24" x14ac:dyDescent="0.3">
      <c r="A44" s="213"/>
      <c r="B44" s="213"/>
      <c r="C44" s="213"/>
      <c r="D44" s="213"/>
      <c r="E44" s="213"/>
      <c r="F44" s="213"/>
      <c r="K44" s="486" t="s">
        <v>3915</v>
      </c>
      <c r="L44" s="483"/>
      <c r="M44" s="483"/>
      <c r="N44" s="483"/>
      <c r="O44" s="483"/>
      <c r="P44" s="483"/>
    </row>
    <row r="45" spans="1:24" x14ac:dyDescent="0.3">
      <c r="A45" s="213"/>
      <c r="B45" s="213"/>
      <c r="C45" s="213"/>
      <c r="D45" s="213"/>
      <c r="E45" s="213"/>
      <c r="F45" s="213"/>
      <c r="K45" s="213"/>
      <c r="L45" s="213"/>
      <c r="M45" s="213"/>
      <c r="N45" s="213"/>
      <c r="O45" s="213"/>
      <c r="P45" s="213"/>
    </row>
    <row r="46" spans="1:24" x14ac:dyDescent="0.3">
      <c r="A46" s="213"/>
      <c r="B46" s="213"/>
      <c r="C46" s="213"/>
      <c r="D46" s="213"/>
      <c r="E46" s="213"/>
      <c r="F46" s="213"/>
      <c r="K46" s="213"/>
      <c r="L46" s="213"/>
      <c r="M46" s="213"/>
      <c r="N46" s="213"/>
      <c r="O46" s="213"/>
      <c r="P46" s="213"/>
    </row>
    <row r="47" spans="1:24" x14ac:dyDescent="0.3">
      <c r="A47" s="213"/>
      <c r="B47" s="213"/>
      <c r="C47" s="213"/>
      <c r="D47" s="213"/>
      <c r="E47" s="213"/>
      <c r="F47" s="213"/>
      <c r="K47" s="213"/>
      <c r="L47" s="213"/>
      <c r="M47" s="213"/>
      <c r="N47" s="213"/>
      <c r="O47" s="213"/>
      <c r="P47" s="213"/>
    </row>
    <row r="48" spans="1:24" x14ac:dyDescent="0.3">
      <c r="A48" s="213"/>
      <c r="B48" s="213"/>
      <c r="C48" s="213"/>
      <c r="D48" s="213"/>
      <c r="E48" s="213"/>
      <c r="F48" s="213"/>
      <c r="K48" s="213"/>
      <c r="L48" s="213"/>
      <c r="M48" s="213"/>
      <c r="N48" s="213"/>
      <c r="O48" s="213"/>
      <c r="P48" s="213"/>
    </row>
    <row r="49" spans="1:16" x14ac:dyDescent="0.3">
      <c r="A49" s="213"/>
      <c r="B49" s="213"/>
      <c r="C49" s="213"/>
      <c r="D49" s="213"/>
      <c r="E49" s="213"/>
      <c r="F49" s="213"/>
      <c r="K49" s="213"/>
      <c r="L49" s="213"/>
      <c r="M49" s="213"/>
      <c r="N49" s="213"/>
      <c r="O49" s="213"/>
      <c r="P49" s="213"/>
    </row>
    <row r="50" spans="1:16" x14ac:dyDescent="0.3">
      <c r="A50" s="213"/>
      <c r="B50" s="213"/>
      <c r="C50" s="213"/>
      <c r="D50" s="213"/>
      <c r="E50" s="213"/>
      <c r="F50" s="213"/>
      <c r="K50" s="213"/>
      <c r="L50" s="213"/>
      <c r="M50" s="213"/>
      <c r="N50" s="213"/>
      <c r="O50" s="213"/>
      <c r="P50" s="213"/>
    </row>
    <row r="51" spans="1:16" x14ac:dyDescent="0.3">
      <c r="A51" s="213"/>
      <c r="B51" s="213"/>
      <c r="C51" s="213"/>
      <c r="D51" s="213"/>
      <c r="E51" s="213"/>
      <c r="F51" s="213"/>
      <c r="K51" s="213"/>
      <c r="L51" s="213"/>
      <c r="M51" s="213"/>
      <c r="N51" s="213"/>
      <c r="O51" s="213"/>
      <c r="P51" s="213"/>
    </row>
    <row r="52" spans="1:16" x14ac:dyDescent="0.3">
      <c r="A52" s="213"/>
      <c r="B52" s="213"/>
      <c r="C52" s="213"/>
      <c r="D52" s="213"/>
      <c r="E52" s="213"/>
      <c r="F52" s="213"/>
      <c r="K52" s="213"/>
      <c r="L52" s="213"/>
      <c r="M52" s="213"/>
      <c r="N52" s="213"/>
      <c r="O52" s="213"/>
      <c r="P52" s="213"/>
    </row>
    <row r="53" spans="1:16" x14ac:dyDescent="0.3">
      <c r="A53" s="213"/>
      <c r="B53" s="213"/>
      <c r="C53" s="213"/>
      <c r="D53" s="213"/>
      <c r="E53" s="213"/>
      <c r="F53" s="213"/>
      <c r="K53" s="213"/>
      <c r="L53" s="213"/>
      <c r="M53" s="213"/>
      <c r="N53" s="213"/>
      <c r="O53" s="213"/>
      <c r="P53" s="213"/>
    </row>
    <row r="54" spans="1:16" x14ac:dyDescent="0.3">
      <c r="A54" s="213"/>
      <c r="B54" s="213"/>
      <c r="C54" s="213"/>
      <c r="D54" s="213"/>
      <c r="E54" s="213"/>
      <c r="F54" s="213"/>
      <c r="K54" s="213"/>
      <c r="L54" s="213"/>
      <c r="M54" s="213"/>
      <c r="N54" s="213"/>
      <c r="O54" s="213"/>
      <c r="P54" s="213"/>
    </row>
    <row r="55" spans="1:16" x14ac:dyDescent="0.3">
      <c r="A55" s="213"/>
      <c r="B55" s="213"/>
      <c r="C55" s="213"/>
      <c r="D55" s="213"/>
      <c r="E55" s="213"/>
      <c r="F55" s="213"/>
      <c r="K55" s="213"/>
      <c r="L55" s="213"/>
      <c r="M55" s="213"/>
      <c r="N55" s="213"/>
      <c r="O55" s="213"/>
      <c r="P55" s="213"/>
    </row>
    <row r="56" spans="1:16" x14ac:dyDescent="0.3">
      <c r="A56" s="213"/>
      <c r="B56" s="213"/>
      <c r="C56" s="213"/>
      <c r="D56" s="213"/>
      <c r="E56" s="213"/>
      <c r="F56" s="213"/>
      <c r="K56" s="213"/>
      <c r="L56" s="213"/>
      <c r="M56" s="213"/>
      <c r="N56" s="213"/>
      <c r="O56" s="213"/>
      <c r="P56" s="213"/>
    </row>
    <row r="57" spans="1:16" x14ac:dyDescent="0.3">
      <c r="A57" s="213"/>
      <c r="B57" s="213"/>
      <c r="C57" s="213"/>
      <c r="D57" s="213"/>
      <c r="E57" s="213"/>
      <c r="F57" s="213"/>
      <c r="K57" s="213"/>
      <c r="L57" s="213"/>
      <c r="M57" s="213"/>
      <c r="N57" s="213"/>
      <c r="O57" s="213"/>
      <c r="P57" s="213"/>
    </row>
    <row r="58" spans="1:16" x14ac:dyDescent="0.3">
      <c r="A58" s="213"/>
      <c r="B58" s="213"/>
      <c r="C58" s="213"/>
      <c r="D58" s="213"/>
      <c r="E58" s="213"/>
      <c r="F58" s="213"/>
      <c r="K58" s="213"/>
      <c r="L58" s="213"/>
      <c r="M58" s="213"/>
      <c r="N58" s="213"/>
      <c r="O58" s="213"/>
      <c r="P58" s="213"/>
    </row>
    <row r="59" spans="1:16" x14ac:dyDescent="0.3">
      <c r="A59" s="213"/>
      <c r="B59" s="213"/>
      <c r="C59" s="213"/>
      <c r="D59" s="213"/>
      <c r="E59" s="213"/>
      <c r="F59" s="213"/>
      <c r="K59" s="213"/>
      <c r="L59" s="213"/>
      <c r="M59" s="213"/>
      <c r="N59" s="213"/>
      <c r="O59" s="213"/>
      <c r="P59" s="213"/>
    </row>
    <row r="60" spans="1:16" x14ac:dyDescent="0.3">
      <c r="A60" s="213"/>
      <c r="B60" s="213"/>
      <c r="C60" s="213"/>
      <c r="D60" s="213"/>
      <c r="E60" s="213"/>
      <c r="F60" s="213"/>
      <c r="K60" s="213"/>
      <c r="L60" s="213"/>
      <c r="M60" s="213"/>
      <c r="N60" s="213"/>
      <c r="O60" s="213"/>
      <c r="P60" s="213"/>
    </row>
    <row r="61" spans="1:16" x14ac:dyDescent="0.3">
      <c r="A61" s="213"/>
      <c r="B61" s="213"/>
      <c r="C61" s="213"/>
      <c r="D61" s="213"/>
      <c r="E61" s="213"/>
      <c r="F61" s="213"/>
      <c r="K61" s="213"/>
      <c r="L61" s="213"/>
      <c r="M61" s="213"/>
      <c r="N61" s="213"/>
      <c r="O61" s="213"/>
      <c r="P61" s="213"/>
    </row>
    <row r="62" spans="1:16" x14ac:dyDescent="0.3">
      <c r="A62" s="213"/>
      <c r="B62" s="213"/>
      <c r="C62" s="213"/>
      <c r="D62" s="213"/>
      <c r="E62" s="213"/>
      <c r="F62" s="213"/>
      <c r="K62" s="213"/>
      <c r="L62" s="213"/>
      <c r="M62" s="213"/>
      <c r="N62" s="213"/>
      <c r="O62" s="213"/>
      <c r="P62" s="213"/>
    </row>
    <row r="63" spans="1:16" x14ac:dyDescent="0.3">
      <c r="A63" s="213"/>
      <c r="B63" s="213"/>
      <c r="C63" s="213"/>
      <c r="D63" s="213"/>
      <c r="E63" s="213"/>
      <c r="F63" s="213"/>
      <c r="K63" s="213"/>
      <c r="L63" s="213"/>
      <c r="M63" s="213"/>
      <c r="N63" s="213"/>
      <c r="O63" s="213"/>
      <c r="P63" s="213"/>
    </row>
    <row r="64" spans="1:16" x14ac:dyDescent="0.3">
      <c r="A64" s="213"/>
      <c r="B64" s="213"/>
      <c r="C64" s="213"/>
      <c r="D64" s="213"/>
      <c r="E64" s="213"/>
      <c r="F64" s="213"/>
      <c r="K64" s="213"/>
      <c r="L64" s="213"/>
      <c r="M64" s="213"/>
      <c r="N64" s="213"/>
      <c r="O64" s="213"/>
      <c r="P64" s="213"/>
    </row>
    <row r="65" spans="1:16" x14ac:dyDescent="0.3">
      <c r="A65" s="213"/>
      <c r="B65" s="213"/>
      <c r="C65" s="213"/>
      <c r="D65" s="213"/>
      <c r="E65" s="213"/>
      <c r="F65" s="213"/>
      <c r="K65" s="213"/>
      <c r="L65" s="213"/>
      <c r="M65" s="213"/>
      <c r="N65" s="213"/>
      <c r="O65" s="213"/>
      <c r="P65" s="213"/>
    </row>
    <row r="66" spans="1:16" x14ac:dyDescent="0.3">
      <c r="A66" s="213"/>
      <c r="B66" s="213"/>
      <c r="C66" s="213"/>
      <c r="D66" s="213"/>
      <c r="E66" s="213"/>
      <c r="F66" s="213"/>
      <c r="K66" s="213"/>
      <c r="L66" s="213"/>
      <c r="M66" s="213"/>
      <c r="N66" s="213"/>
      <c r="O66" s="213"/>
      <c r="P66" s="213"/>
    </row>
    <row r="67" spans="1:16" x14ac:dyDescent="0.3">
      <c r="A67" s="213"/>
      <c r="B67" s="213"/>
      <c r="C67" s="213"/>
      <c r="D67" s="213"/>
      <c r="E67" s="213"/>
      <c r="F67" s="213"/>
      <c r="K67" s="213"/>
      <c r="L67" s="213"/>
      <c r="M67" s="213"/>
      <c r="N67" s="213"/>
      <c r="O67" s="213"/>
      <c r="P67" s="213"/>
    </row>
    <row r="68" spans="1:16" x14ac:dyDescent="0.3">
      <c r="A68" s="213"/>
      <c r="B68" s="213"/>
      <c r="C68" s="213"/>
      <c r="D68" s="213"/>
      <c r="E68" s="213"/>
      <c r="F68" s="213"/>
      <c r="K68" s="213"/>
      <c r="L68" s="213"/>
      <c r="M68" s="213"/>
      <c r="N68" s="213"/>
      <c r="O68" s="213"/>
      <c r="P68" s="213"/>
    </row>
    <row r="69" spans="1:16" x14ac:dyDescent="0.3">
      <c r="A69" s="213"/>
      <c r="B69" s="213"/>
      <c r="C69" s="213"/>
      <c r="D69" s="213"/>
      <c r="E69" s="213"/>
      <c r="F69" s="213"/>
      <c r="K69" s="213"/>
      <c r="L69" s="213"/>
      <c r="M69" s="213"/>
      <c r="N69" s="213"/>
      <c r="O69" s="213"/>
      <c r="P69" s="213"/>
    </row>
    <row r="70" spans="1:16" x14ac:dyDescent="0.3">
      <c r="A70" s="213"/>
      <c r="B70" s="213"/>
      <c r="C70" s="213"/>
      <c r="D70" s="213"/>
      <c r="E70" s="213"/>
      <c r="F70" s="213"/>
      <c r="K70" s="213"/>
      <c r="L70" s="213"/>
      <c r="M70" s="213"/>
      <c r="N70" s="213"/>
      <c r="O70" s="213"/>
      <c r="P70" s="213"/>
    </row>
    <row r="71" spans="1:16" x14ac:dyDescent="0.3">
      <c r="A71" s="213"/>
      <c r="B71" s="213"/>
      <c r="C71" s="213"/>
      <c r="D71" s="213"/>
      <c r="E71" s="213"/>
      <c r="F71" s="213"/>
      <c r="K71" s="213"/>
      <c r="L71" s="213"/>
      <c r="M71" s="213"/>
      <c r="N71" s="213"/>
      <c r="O71" s="213"/>
      <c r="P71" s="213"/>
    </row>
    <row r="72" spans="1:16" x14ac:dyDescent="0.3">
      <c r="A72" s="213"/>
      <c r="B72" s="213"/>
      <c r="C72" s="213"/>
      <c r="D72" s="213"/>
      <c r="E72" s="213"/>
      <c r="F72" s="213"/>
      <c r="K72" s="213"/>
      <c r="L72" s="213"/>
      <c r="M72" s="213"/>
      <c r="N72" s="213"/>
      <c r="O72" s="213"/>
      <c r="P72" s="213"/>
    </row>
    <row r="73" spans="1:16" x14ac:dyDescent="0.3">
      <c r="A73" s="213"/>
      <c r="B73" s="213"/>
      <c r="C73" s="213"/>
      <c r="D73" s="213"/>
      <c r="E73" s="213"/>
      <c r="F73" s="213"/>
      <c r="K73" s="213"/>
      <c r="L73" s="213"/>
      <c r="M73" s="213"/>
      <c r="N73" s="213"/>
      <c r="O73" s="213"/>
      <c r="P73" s="213"/>
    </row>
    <row r="74" spans="1:16" x14ac:dyDescent="0.3">
      <c r="A74" s="213"/>
      <c r="B74" s="213"/>
      <c r="C74" s="213"/>
      <c r="D74" s="213"/>
      <c r="E74" s="213"/>
      <c r="F74" s="213"/>
      <c r="K74" s="213"/>
      <c r="L74" s="213"/>
      <c r="M74" s="213"/>
      <c r="N74" s="213"/>
      <c r="O74" s="213"/>
      <c r="P74" s="213"/>
    </row>
    <row r="75" spans="1:16" x14ac:dyDescent="0.3">
      <c r="A75" s="213"/>
      <c r="B75" s="213"/>
      <c r="C75" s="213"/>
      <c r="D75" s="213"/>
      <c r="E75" s="213"/>
      <c r="F75" s="213"/>
      <c r="K75" s="213"/>
      <c r="L75" s="213"/>
      <c r="M75" s="213"/>
      <c r="N75" s="213"/>
      <c r="O75" s="213"/>
      <c r="P75" s="213"/>
    </row>
    <row r="76" spans="1:16" x14ac:dyDescent="0.3">
      <c r="A76" s="213"/>
      <c r="B76" s="213"/>
      <c r="C76" s="213"/>
      <c r="D76" s="213"/>
      <c r="E76" s="213"/>
      <c r="F76" s="213"/>
      <c r="K76" s="213"/>
      <c r="L76" s="213"/>
      <c r="M76" s="213"/>
      <c r="N76" s="213"/>
      <c r="O76" s="213"/>
      <c r="P76" s="213"/>
    </row>
    <row r="77" spans="1:16" x14ac:dyDescent="0.3">
      <c r="A77" s="213"/>
      <c r="B77" s="213"/>
      <c r="C77" s="213"/>
      <c r="D77" s="213"/>
      <c r="E77" s="213"/>
      <c r="F77" s="213"/>
      <c r="K77" s="213"/>
      <c r="L77" s="213"/>
      <c r="M77" s="213"/>
      <c r="N77" s="213"/>
      <c r="O77" s="213"/>
      <c r="P77" s="213"/>
    </row>
    <row r="78" spans="1:16" x14ac:dyDescent="0.3">
      <c r="A78" s="213"/>
      <c r="B78" s="213"/>
      <c r="C78" s="213"/>
      <c r="D78" s="213"/>
      <c r="E78" s="213"/>
      <c r="F78" s="213"/>
      <c r="K78" s="213"/>
      <c r="L78" s="213"/>
      <c r="M78" s="213"/>
      <c r="N78" s="213"/>
      <c r="O78" s="213"/>
      <c r="P78" s="213"/>
    </row>
    <row r="79" spans="1:16" x14ac:dyDescent="0.3">
      <c r="A79" s="213"/>
      <c r="B79" s="213"/>
      <c r="C79" s="213"/>
      <c r="D79" s="213"/>
      <c r="E79" s="213"/>
      <c r="F79" s="213"/>
      <c r="K79" s="213"/>
      <c r="L79" s="213"/>
      <c r="M79" s="213"/>
      <c r="N79" s="213"/>
      <c r="O79" s="213"/>
      <c r="P79" s="213"/>
    </row>
    <row r="80" spans="1:16" x14ac:dyDescent="0.3">
      <c r="A80" s="213"/>
      <c r="B80" s="213"/>
      <c r="C80" s="213"/>
      <c r="D80" s="213"/>
      <c r="E80" s="213"/>
      <c r="F80" s="213"/>
      <c r="K80" s="213"/>
      <c r="L80" s="213"/>
      <c r="M80" s="213"/>
      <c r="N80" s="213"/>
      <c r="O80" s="213"/>
      <c r="P80" s="213"/>
    </row>
    <row r="81" spans="1:16" x14ac:dyDescent="0.3">
      <c r="A81" s="213"/>
      <c r="B81" s="213"/>
      <c r="C81" s="213"/>
      <c r="D81" s="213"/>
      <c r="E81" s="213"/>
      <c r="F81" s="213"/>
      <c r="K81" s="213"/>
      <c r="L81" s="213"/>
      <c r="M81" s="213"/>
      <c r="N81" s="213"/>
      <c r="O81" s="213"/>
      <c r="P81" s="213"/>
    </row>
    <row r="82" spans="1:16" x14ac:dyDescent="0.3">
      <c r="A82" s="213"/>
      <c r="B82" s="213"/>
      <c r="C82" s="213"/>
      <c r="D82" s="213"/>
      <c r="E82" s="213"/>
      <c r="F82" s="213"/>
      <c r="K82" s="213"/>
      <c r="L82" s="213"/>
      <c r="M82" s="213"/>
      <c r="N82" s="213"/>
      <c r="O82" s="213"/>
      <c r="P82" s="213"/>
    </row>
    <row r="83" spans="1:16" x14ac:dyDescent="0.3">
      <c r="A83" s="213"/>
      <c r="B83" s="213"/>
      <c r="C83" s="213"/>
      <c r="D83" s="213"/>
      <c r="E83" s="213"/>
      <c r="F83" s="213"/>
      <c r="K83" s="213"/>
      <c r="L83" s="213"/>
      <c r="M83" s="213"/>
      <c r="N83" s="213"/>
      <c r="O83" s="213"/>
      <c r="P83" s="213"/>
    </row>
    <row r="84" spans="1:16" x14ac:dyDescent="0.3">
      <c r="A84" s="213"/>
      <c r="B84" s="213"/>
      <c r="C84" s="213"/>
      <c r="D84" s="213"/>
      <c r="E84" s="213"/>
      <c r="F84" s="213"/>
      <c r="K84" s="213"/>
      <c r="L84" s="213"/>
      <c r="M84" s="213"/>
      <c r="N84" s="213"/>
      <c r="O84" s="213"/>
      <c r="P84" s="213"/>
    </row>
    <row r="85" spans="1:16" x14ac:dyDescent="0.3">
      <c r="A85" s="213"/>
      <c r="B85" s="213"/>
      <c r="C85" s="213"/>
      <c r="D85" s="213"/>
      <c r="E85" s="213"/>
      <c r="F85" s="213"/>
      <c r="K85" s="213"/>
      <c r="L85" s="213"/>
      <c r="M85" s="213"/>
      <c r="N85" s="213"/>
      <c r="O85" s="213"/>
      <c r="P85" s="213"/>
    </row>
    <row r="86" spans="1:16" x14ac:dyDescent="0.3">
      <c r="A86" s="213"/>
      <c r="B86" s="213"/>
      <c r="C86" s="213"/>
      <c r="D86" s="213"/>
      <c r="E86" s="213"/>
      <c r="F86" s="213"/>
      <c r="K86" s="213"/>
      <c r="L86" s="213"/>
      <c r="M86" s="213"/>
      <c r="N86" s="213"/>
      <c r="O86" s="213"/>
      <c r="P86" s="213"/>
    </row>
    <row r="87" spans="1:16" x14ac:dyDescent="0.3">
      <c r="A87" s="213"/>
      <c r="B87" s="213"/>
      <c r="C87" s="213"/>
      <c r="D87" s="213"/>
      <c r="E87" s="213"/>
      <c r="F87" s="213"/>
      <c r="K87" s="486" t="s">
        <v>3915</v>
      </c>
      <c r="L87" s="483"/>
      <c r="M87" s="483"/>
      <c r="N87" s="483"/>
      <c r="O87" s="483"/>
      <c r="P87" s="483"/>
    </row>
    <row r="88" spans="1:16" x14ac:dyDescent="0.3">
      <c r="A88" s="213"/>
      <c r="B88" s="213"/>
      <c r="C88" s="213"/>
      <c r="D88" s="213"/>
      <c r="E88" s="213"/>
      <c r="F88" s="213"/>
      <c r="K88" s="213"/>
      <c r="L88" s="213"/>
      <c r="M88" s="213"/>
      <c r="N88" s="213"/>
      <c r="O88" s="213"/>
      <c r="P88" s="213"/>
    </row>
    <row r="89" spans="1:16" x14ac:dyDescent="0.3">
      <c r="A89" s="213"/>
      <c r="B89" s="213"/>
      <c r="C89" s="213"/>
      <c r="D89" s="213"/>
      <c r="E89" s="213"/>
      <c r="F89" s="213"/>
      <c r="K89" s="213"/>
      <c r="L89" s="213"/>
      <c r="M89" s="213"/>
      <c r="N89" s="213"/>
      <c r="O89" s="213"/>
      <c r="P89" s="213"/>
    </row>
    <row r="90" spans="1:16" x14ac:dyDescent="0.3">
      <c r="A90" s="213"/>
      <c r="B90" s="213"/>
      <c r="C90" s="213"/>
      <c r="D90" s="213"/>
      <c r="E90" s="213"/>
      <c r="F90" s="213"/>
      <c r="K90" s="213"/>
      <c r="L90" s="213"/>
      <c r="M90" s="213"/>
      <c r="N90" s="213"/>
      <c r="O90" s="213"/>
      <c r="P90" s="213"/>
    </row>
    <row r="91" spans="1:16" x14ac:dyDescent="0.3">
      <c r="A91" s="213"/>
      <c r="B91" s="213"/>
      <c r="C91" s="213"/>
      <c r="D91" s="213"/>
      <c r="E91" s="213"/>
      <c r="F91" s="213"/>
      <c r="K91" s="213"/>
      <c r="L91" s="213"/>
      <c r="M91" s="213"/>
      <c r="N91" s="213"/>
      <c r="O91" s="213"/>
      <c r="P91" s="213"/>
    </row>
    <row r="92" spans="1:16" x14ac:dyDescent="0.3">
      <c r="A92" s="213"/>
      <c r="B92" s="213"/>
      <c r="C92" s="213"/>
      <c r="D92" s="213"/>
      <c r="E92" s="213"/>
      <c r="F92" s="213"/>
      <c r="K92" s="213"/>
      <c r="L92" s="213"/>
      <c r="M92" s="213"/>
      <c r="N92" s="213"/>
      <c r="O92" s="213"/>
      <c r="P92" s="213"/>
    </row>
    <row r="93" spans="1:16" x14ac:dyDescent="0.3">
      <c r="A93" s="213"/>
      <c r="B93" s="213"/>
      <c r="C93" s="213"/>
      <c r="D93" s="213"/>
      <c r="E93" s="213"/>
      <c r="F93" s="213"/>
      <c r="K93" s="213"/>
      <c r="L93" s="213"/>
      <c r="M93" s="213"/>
      <c r="N93" s="213"/>
      <c r="O93" s="213"/>
      <c r="P93" s="213"/>
    </row>
    <row r="94" spans="1:16" x14ac:dyDescent="0.3">
      <c r="A94" s="213"/>
      <c r="B94" s="213"/>
      <c r="C94" s="213"/>
      <c r="D94" s="213"/>
      <c r="E94" s="213"/>
      <c r="F94" s="213"/>
      <c r="K94" s="213"/>
      <c r="L94" s="213"/>
      <c r="M94" s="213"/>
      <c r="N94" s="213"/>
      <c r="O94" s="213"/>
      <c r="P94" s="213"/>
    </row>
    <row r="95" spans="1:16" x14ac:dyDescent="0.3">
      <c r="A95" s="213"/>
      <c r="B95" s="213"/>
      <c r="C95" s="213"/>
      <c r="D95" s="213"/>
      <c r="E95" s="213"/>
      <c r="F95" s="213"/>
      <c r="K95" s="213"/>
      <c r="L95" s="213"/>
      <c r="M95" s="213"/>
      <c r="N95" s="213"/>
      <c r="O95" s="213"/>
      <c r="P95" s="213"/>
    </row>
    <row r="96" spans="1:16" x14ac:dyDescent="0.3">
      <c r="A96" s="213"/>
      <c r="B96" s="213"/>
      <c r="C96" s="213"/>
      <c r="D96" s="213"/>
      <c r="E96" s="213"/>
      <c r="F96" s="213"/>
      <c r="K96" s="213"/>
      <c r="L96" s="213"/>
      <c r="M96" s="213"/>
      <c r="N96" s="213"/>
      <c r="O96" s="213"/>
      <c r="P96" s="213"/>
    </row>
    <row r="97" spans="1:16" x14ac:dyDescent="0.3">
      <c r="A97" s="213"/>
      <c r="B97" s="213"/>
      <c r="C97" s="213"/>
      <c r="D97" s="213"/>
      <c r="E97" s="213"/>
      <c r="F97" s="213"/>
      <c r="K97" s="213"/>
      <c r="L97" s="213"/>
      <c r="M97" s="213"/>
      <c r="N97" s="213"/>
      <c r="O97" s="213"/>
      <c r="P97" s="213"/>
    </row>
    <row r="98" spans="1:16" x14ac:dyDescent="0.3">
      <c r="A98" s="213"/>
      <c r="B98" s="213"/>
      <c r="C98" s="213"/>
      <c r="D98" s="213"/>
      <c r="E98" s="213"/>
      <c r="F98" s="213"/>
      <c r="K98" s="213"/>
      <c r="L98" s="213"/>
      <c r="M98" s="213"/>
      <c r="N98" s="213"/>
      <c r="O98" s="213"/>
      <c r="P98" s="213"/>
    </row>
    <row r="99" spans="1:16" x14ac:dyDescent="0.3">
      <c r="A99" s="213"/>
      <c r="B99" s="213"/>
      <c r="C99" s="213"/>
      <c r="D99" s="213"/>
      <c r="E99" s="213"/>
      <c r="F99" s="213"/>
      <c r="K99" s="213"/>
      <c r="L99" s="213"/>
      <c r="M99" s="213"/>
      <c r="N99" s="213"/>
      <c r="O99" s="213"/>
      <c r="P99" s="213"/>
    </row>
    <row r="100" spans="1:16" x14ac:dyDescent="0.3">
      <c r="A100" s="213"/>
      <c r="B100" s="213"/>
      <c r="C100" s="213"/>
      <c r="D100" s="213"/>
      <c r="E100" s="213"/>
      <c r="F100" s="213"/>
      <c r="K100" s="213"/>
      <c r="L100" s="213"/>
      <c r="M100" s="213"/>
      <c r="N100" s="213"/>
      <c r="O100" s="213"/>
      <c r="P100" s="213"/>
    </row>
    <row r="101" spans="1:16" x14ac:dyDescent="0.3">
      <c r="A101" s="213"/>
      <c r="B101" s="213"/>
      <c r="C101" s="213"/>
      <c r="D101" s="213"/>
      <c r="E101" s="213"/>
      <c r="F101" s="213"/>
      <c r="K101" s="213"/>
      <c r="L101" s="213"/>
      <c r="M101" s="213"/>
      <c r="N101" s="213"/>
      <c r="O101" s="213"/>
      <c r="P101" s="213"/>
    </row>
    <row r="102" spans="1:16" x14ac:dyDescent="0.3">
      <c r="A102" s="213"/>
      <c r="B102" s="213"/>
      <c r="C102" s="213"/>
      <c r="D102" s="213"/>
      <c r="E102" s="213"/>
      <c r="F102" s="213"/>
      <c r="K102" s="213"/>
      <c r="L102" s="213"/>
      <c r="M102" s="213"/>
      <c r="N102" s="213"/>
      <c r="O102" s="213"/>
      <c r="P102" s="213"/>
    </row>
    <row r="103" spans="1:16" x14ac:dyDescent="0.3">
      <c r="A103" s="213"/>
      <c r="B103" s="213"/>
      <c r="C103" s="213"/>
      <c r="D103" s="213"/>
      <c r="E103" s="213"/>
      <c r="F103" s="213"/>
      <c r="K103" s="213"/>
      <c r="L103" s="213"/>
      <c r="M103" s="213"/>
      <c r="N103" s="213"/>
      <c r="O103" s="213"/>
      <c r="P103" s="213"/>
    </row>
    <row r="104" spans="1:16" x14ac:dyDescent="0.3">
      <c r="A104" s="213"/>
      <c r="B104" s="213"/>
      <c r="C104" s="213"/>
      <c r="D104" s="213"/>
      <c r="E104" s="213"/>
      <c r="F104" s="213"/>
      <c r="K104" s="213"/>
      <c r="L104" s="213"/>
      <c r="M104" s="213"/>
      <c r="N104" s="213"/>
      <c r="O104" s="213"/>
      <c r="P104" s="213"/>
    </row>
    <row r="105" spans="1:16" x14ac:dyDescent="0.3">
      <c r="A105" s="213"/>
      <c r="B105" s="213"/>
      <c r="C105" s="213"/>
      <c r="D105" s="213"/>
      <c r="E105" s="213"/>
      <c r="F105" s="213"/>
      <c r="K105" s="213"/>
      <c r="L105" s="213"/>
      <c r="M105" s="213"/>
      <c r="N105" s="213"/>
      <c r="O105" s="213"/>
      <c r="P105" s="213"/>
    </row>
    <row r="106" spans="1:16" x14ac:dyDescent="0.3">
      <c r="A106" s="213"/>
      <c r="B106" s="213"/>
      <c r="C106" s="213"/>
      <c r="D106" s="213"/>
      <c r="E106" s="213"/>
      <c r="F106" s="213"/>
      <c r="K106" s="213"/>
      <c r="L106" s="213"/>
      <c r="M106" s="213"/>
      <c r="N106" s="213"/>
      <c r="O106" s="213"/>
      <c r="P106" s="213"/>
    </row>
    <row r="107" spans="1:16" x14ac:dyDescent="0.3">
      <c r="K107" s="213"/>
      <c r="L107" s="213"/>
      <c r="M107" s="213"/>
      <c r="N107" s="213"/>
      <c r="O107" s="213"/>
      <c r="P107" s="213"/>
    </row>
    <row r="108" spans="1:16" x14ac:dyDescent="0.3">
      <c r="K108" s="213"/>
      <c r="L108" s="213"/>
      <c r="M108" s="213"/>
      <c r="N108" s="213"/>
      <c r="O108" s="213"/>
      <c r="P108" s="213"/>
    </row>
    <row r="109" spans="1:16" x14ac:dyDescent="0.3">
      <c r="K109" s="213"/>
      <c r="L109" s="213"/>
      <c r="M109" s="213"/>
      <c r="N109" s="213"/>
      <c r="O109" s="213"/>
      <c r="P109" s="213"/>
    </row>
    <row r="110" spans="1:16" x14ac:dyDescent="0.3">
      <c r="K110" s="213"/>
      <c r="L110" s="213"/>
      <c r="M110" s="213"/>
      <c r="N110" s="213"/>
      <c r="O110" s="213"/>
      <c r="P110" s="213"/>
    </row>
    <row r="111" spans="1:16" x14ac:dyDescent="0.3">
      <c r="K111" s="213"/>
      <c r="L111" s="213"/>
      <c r="M111" s="213"/>
      <c r="N111" s="213"/>
      <c r="O111" s="213"/>
      <c r="P111" s="213"/>
    </row>
    <row r="112" spans="1:16" x14ac:dyDescent="0.3">
      <c r="K112" s="213"/>
      <c r="L112" s="213"/>
      <c r="M112" s="213"/>
      <c r="N112" s="213"/>
      <c r="O112" s="213"/>
      <c r="P112" s="213"/>
    </row>
    <row r="113" spans="11:16" x14ac:dyDescent="0.3">
      <c r="K113" s="213"/>
      <c r="L113" s="213"/>
      <c r="M113" s="213"/>
      <c r="N113" s="213"/>
      <c r="O113" s="213"/>
      <c r="P113" s="213"/>
    </row>
    <row r="114" spans="11:16" x14ac:dyDescent="0.3">
      <c r="K114" s="213"/>
      <c r="L114" s="213"/>
      <c r="M114" s="213"/>
      <c r="N114" s="213"/>
      <c r="O114" s="213"/>
      <c r="P114" s="213"/>
    </row>
    <row r="115" spans="11:16" x14ac:dyDescent="0.3">
      <c r="K115" s="213"/>
      <c r="L115" s="213"/>
      <c r="M115" s="213"/>
      <c r="N115" s="213"/>
      <c r="O115" s="213"/>
      <c r="P115" s="213"/>
    </row>
    <row r="116" spans="11:16" x14ac:dyDescent="0.3">
      <c r="K116" s="213"/>
      <c r="L116" s="213"/>
      <c r="M116" s="213"/>
      <c r="N116" s="213"/>
      <c r="O116" s="213"/>
      <c r="P116" s="213"/>
    </row>
    <row r="117" spans="11:16" x14ac:dyDescent="0.3">
      <c r="K117" s="213"/>
      <c r="L117" s="213"/>
      <c r="M117" s="213"/>
      <c r="N117" s="213"/>
      <c r="O117" s="213"/>
      <c r="P117" s="213"/>
    </row>
    <row r="118" spans="11:16" x14ac:dyDescent="0.3">
      <c r="K118" s="213"/>
      <c r="L118" s="213"/>
      <c r="M118" s="213"/>
      <c r="N118" s="213"/>
      <c r="O118" s="213"/>
      <c r="P118" s="213"/>
    </row>
    <row r="119" spans="11:16" x14ac:dyDescent="0.3">
      <c r="K119" s="213"/>
      <c r="L119" s="213"/>
      <c r="M119" s="213"/>
      <c r="N119" s="213"/>
      <c r="O119" s="213"/>
      <c r="P119" s="213"/>
    </row>
    <row r="120" spans="11:16" x14ac:dyDescent="0.3">
      <c r="K120" s="485" t="s">
        <v>4351</v>
      </c>
      <c r="L120" s="483"/>
      <c r="M120" s="483"/>
      <c r="N120" s="483"/>
      <c r="O120" s="483"/>
      <c r="P120" s="483"/>
    </row>
    <row r="121" spans="11:16" x14ac:dyDescent="0.3">
      <c r="K121" s="213"/>
      <c r="L121" s="213"/>
      <c r="M121" s="213"/>
      <c r="N121" s="213"/>
      <c r="O121" s="213"/>
      <c r="P121" s="213"/>
    </row>
    <row r="122" spans="11:16" x14ac:dyDescent="0.3">
      <c r="K122" s="486" t="s">
        <v>3764</v>
      </c>
      <c r="L122" s="483"/>
      <c r="M122" s="483"/>
      <c r="N122" s="483"/>
      <c r="O122" s="483"/>
      <c r="P122" s="483"/>
    </row>
    <row r="123" spans="11:16" x14ac:dyDescent="0.3">
      <c r="K123" s="486" t="s">
        <v>3765</v>
      </c>
      <c r="L123" s="483"/>
      <c r="M123" s="483"/>
      <c r="N123" s="483"/>
      <c r="O123" s="483"/>
      <c r="P123" s="483"/>
    </row>
    <row r="124" spans="11:16" x14ac:dyDescent="0.3">
      <c r="K124" s="486" t="s">
        <v>3766</v>
      </c>
      <c r="L124" s="483"/>
      <c r="M124" s="483"/>
      <c r="N124" s="483"/>
      <c r="O124" s="483"/>
      <c r="P124" s="483"/>
    </row>
    <row r="125" spans="11:16" x14ac:dyDescent="0.3">
      <c r="K125" s="213"/>
      <c r="L125" s="213"/>
      <c r="M125" s="213"/>
      <c r="N125" s="213"/>
      <c r="O125" s="213"/>
      <c r="P125" s="213"/>
    </row>
    <row r="126" spans="11:16" x14ac:dyDescent="0.3">
      <c r="K126" s="486" t="s">
        <v>3917</v>
      </c>
      <c r="L126" s="483"/>
      <c r="M126" s="483"/>
      <c r="N126" s="483"/>
      <c r="O126" s="483"/>
      <c r="P126" s="483"/>
    </row>
    <row r="127" spans="11:16" x14ac:dyDescent="0.3">
      <c r="K127" s="213"/>
      <c r="L127" s="213"/>
      <c r="M127" s="213"/>
      <c r="N127" s="213"/>
      <c r="O127" s="213"/>
      <c r="P127" s="213"/>
    </row>
    <row r="128" spans="11:16" x14ac:dyDescent="0.3">
      <c r="K128" s="217" t="s">
        <v>3708</v>
      </c>
      <c r="L128" s="105">
        <v>137</v>
      </c>
      <c r="M128" s="213"/>
      <c r="N128" s="213"/>
      <c r="O128" s="213"/>
      <c r="P128" s="213"/>
    </row>
    <row r="129" spans="11:16" x14ac:dyDescent="0.3">
      <c r="K129" s="217" t="s">
        <v>3709</v>
      </c>
      <c r="L129" s="105">
        <v>137</v>
      </c>
      <c r="M129" s="213"/>
      <c r="N129" s="213"/>
      <c r="O129" s="213"/>
      <c r="P129" s="213"/>
    </row>
    <row r="130" spans="11:16" x14ac:dyDescent="0.3">
      <c r="K130" s="213"/>
      <c r="L130" s="213"/>
      <c r="M130" s="213"/>
      <c r="N130" s="213"/>
      <c r="O130" s="213"/>
      <c r="P130" s="213"/>
    </row>
    <row r="131" spans="11:16" x14ac:dyDescent="0.3">
      <c r="K131" s="486" t="s">
        <v>3917</v>
      </c>
      <c r="L131" s="483"/>
      <c r="M131" s="483"/>
      <c r="N131" s="483"/>
      <c r="O131" s="483"/>
      <c r="P131" s="483"/>
    </row>
    <row r="132" spans="11:16" x14ac:dyDescent="0.3">
      <c r="K132" s="213"/>
      <c r="L132" s="213"/>
      <c r="M132" s="213"/>
      <c r="N132" s="213"/>
      <c r="O132" s="213"/>
      <c r="P132" s="213"/>
    </row>
    <row r="133" spans="11:16" x14ac:dyDescent="0.3">
      <c r="K133" s="475" t="s">
        <v>3711</v>
      </c>
      <c r="L133" s="475"/>
      <c r="M133" s="475"/>
      <c r="N133" s="475"/>
      <c r="O133" s="475"/>
      <c r="P133" s="475"/>
    </row>
    <row r="134" spans="11:16" ht="25.8" x14ac:dyDescent="0.3">
      <c r="K134" s="217" t="s">
        <v>3718</v>
      </c>
      <c r="L134" s="215" t="s">
        <v>3712</v>
      </c>
      <c r="M134" s="216" t="s">
        <v>3719</v>
      </c>
      <c r="N134" s="216" t="s">
        <v>3720</v>
      </c>
      <c r="O134" s="215" t="s">
        <v>3721</v>
      </c>
      <c r="P134" s="215" t="s">
        <v>3722</v>
      </c>
    </row>
    <row r="135" spans="11:16" x14ac:dyDescent="0.3">
      <c r="K135" s="217" t="s">
        <v>3723</v>
      </c>
      <c r="L135" s="136">
        <v>5</v>
      </c>
      <c r="M135" s="132">
        <v>4.684E-2</v>
      </c>
      <c r="N135" s="132">
        <v>9.3699999999999999E-3</v>
      </c>
      <c r="O135" s="133">
        <v>119.79</v>
      </c>
      <c r="P135" s="134" t="s">
        <v>1193</v>
      </c>
    </row>
    <row r="136" spans="11:16" x14ac:dyDescent="0.3">
      <c r="K136" s="217" t="s">
        <v>3724</v>
      </c>
      <c r="L136" s="136">
        <v>131</v>
      </c>
      <c r="M136" s="132">
        <v>1.0240000000000001E-2</v>
      </c>
      <c r="N136" s="135">
        <v>7.8200000000000003E-5</v>
      </c>
      <c r="O136" s="137" t="s">
        <v>1281</v>
      </c>
      <c r="P136" s="137" t="s">
        <v>1281</v>
      </c>
    </row>
    <row r="137" spans="11:16" x14ac:dyDescent="0.3">
      <c r="K137" s="217" t="s">
        <v>3725</v>
      </c>
      <c r="L137" s="136">
        <v>136</v>
      </c>
      <c r="M137" s="132">
        <v>5.7079999999999999E-2</v>
      </c>
      <c r="N137" s="137" t="s">
        <v>1281</v>
      </c>
      <c r="O137" s="137" t="s">
        <v>1281</v>
      </c>
      <c r="P137" s="137" t="s">
        <v>1281</v>
      </c>
    </row>
    <row r="138" spans="11:16" x14ac:dyDescent="0.3">
      <c r="K138" s="213"/>
      <c r="L138" s="213"/>
      <c r="M138" s="213"/>
      <c r="N138" s="213"/>
      <c r="O138" s="213"/>
      <c r="P138" s="213"/>
    </row>
    <row r="139" spans="11:16" x14ac:dyDescent="0.3">
      <c r="K139" s="486" t="s">
        <v>3917</v>
      </c>
      <c r="L139" s="483"/>
      <c r="M139" s="483"/>
      <c r="N139" s="483"/>
      <c r="O139" s="483"/>
      <c r="P139" s="483"/>
    </row>
    <row r="140" spans="11:16" x14ac:dyDescent="0.3">
      <c r="K140" s="213"/>
      <c r="L140" s="213"/>
      <c r="M140" s="213"/>
      <c r="N140" s="213"/>
      <c r="O140" s="213"/>
      <c r="P140" s="213"/>
    </row>
    <row r="141" spans="11:16" x14ac:dyDescent="0.3">
      <c r="K141" s="217" t="s">
        <v>3726</v>
      </c>
      <c r="L141" s="139">
        <v>8.8400000000000006E-3</v>
      </c>
      <c r="M141" s="217" t="s">
        <v>3727</v>
      </c>
      <c r="N141" s="139">
        <v>0.82050000000000001</v>
      </c>
      <c r="O141" s="213"/>
      <c r="P141" s="213"/>
    </row>
    <row r="142" spans="11:16" x14ac:dyDescent="0.3">
      <c r="K142" s="217" t="s">
        <v>3728</v>
      </c>
      <c r="L142" s="137">
        <v>3.7080000000000002E-2</v>
      </c>
      <c r="M142" s="217" t="s">
        <v>3729</v>
      </c>
      <c r="N142" s="137">
        <v>0.81369999999999998</v>
      </c>
      <c r="O142" s="213"/>
      <c r="P142" s="213"/>
    </row>
    <row r="143" spans="11:16" x14ac:dyDescent="0.3">
      <c r="K143" s="217" t="s">
        <v>3730</v>
      </c>
      <c r="L143" s="137">
        <v>23.851410000000001</v>
      </c>
      <c r="M143" s="217" t="s">
        <v>1281</v>
      </c>
      <c r="N143" s="137" t="s">
        <v>1281</v>
      </c>
      <c r="O143" s="213"/>
      <c r="P143" s="213"/>
    </row>
    <row r="144" spans="11:16" x14ac:dyDescent="0.3">
      <c r="K144" s="213"/>
      <c r="L144" s="213"/>
      <c r="M144" s="213"/>
      <c r="N144" s="213"/>
      <c r="O144" s="213"/>
      <c r="P144" s="213"/>
    </row>
    <row r="145" spans="11:16" x14ac:dyDescent="0.3">
      <c r="K145" s="486" t="s">
        <v>3917</v>
      </c>
      <c r="L145" s="483"/>
      <c r="M145" s="483"/>
      <c r="N145" s="483"/>
      <c r="O145" s="483"/>
      <c r="P145" s="483"/>
    </row>
    <row r="146" spans="11:16" x14ac:dyDescent="0.3">
      <c r="K146" s="213"/>
      <c r="L146" s="213"/>
      <c r="M146" s="213"/>
      <c r="N146" s="213"/>
      <c r="O146" s="213"/>
      <c r="P146" s="213"/>
    </row>
    <row r="147" spans="11:16" x14ac:dyDescent="0.3">
      <c r="K147" s="475" t="s">
        <v>3710</v>
      </c>
      <c r="L147" s="475"/>
      <c r="M147" s="475"/>
      <c r="N147" s="475"/>
      <c r="O147" s="475"/>
      <c r="P147" s="475"/>
    </row>
    <row r="148" spans="11:16" ht="25.8" x14ac:dyDescent="0.3">
      <c r="K148" s="217" t="s">
        <v>976</v>
      </c>
      <c r="L148" s="215" t="s">
        <v>3712</v>
      </c>
      <c r="M148" s="216" t="s">
        <v>3713</v>
      </c>
      <c r="N148" s="216" t="s">
        <v>3714</v>
      </c>
      <c r="O148" s="215" t="s">
        <v>3715</v>
      </c>
      <c r="P148" s="215" t="s">
        <v>3716</v>
      </c>
    </row>
    <row r="149" spans="11:16" x14ac:dyDescent="0.3">
      <c r="K149" s="217" t="s">
        <v>596</v>
      </c>
      <c r="L149" s="131">
        <v>1</v>
      </c>
      <c r="M149" s="132">
        <v>1.5520000000000001E-2</v>
      </c>
      <c r="N149" s="132">
        <v>9.2499999999999995E-3</v>
      </c>
      <c r="O149" s="133">
        <v>1.68</v>
      </c>
      <c r="P149" s="134">
        <v>9.5799999999999996E-2</v>
      </c>
    </row>
    <row r="150" spans="11:16" x14ac:dyDescent="0.3">
      <c r="K150" s="217" t="s">
        <v>168</v>
      </c>
      <c r="L150" s="131">
        <v>1</v>
      </c>
      <c r="M150" s="132">
        <v>-0.14591000000000001</v>
      </c>
      <c r="N150" s="132">
        <v>2.4369999999999999E-2</v>
      </c>
      <c r="O150" s="133">
        <v>-5.99</v>
      </c>
      <c r="P150" s="134" t="s">
        <v>1193</v>
      </c>
    </row>
    <row r="151" spans="11:16" x14ac:dyDescent="0.3">
      <c r="K151" s="217" t="s">
        <v>587</v>
      </c>
      <c r="L151" s="131">
        <v>1</v>
      </c>
      <c r="M151" s="132">
        <v>-8.6440000000000003E-2</v>
      </c>
      <c r="N151" s="132">
        <v>1.7909999999999999E-2</v>
      </c>
      <c r="O151" s="133">
        <v>-4.83</v>
      </c>
      <c r="P151" s="134" t="s">
        <v>1193</v>
      </c>
    </row>
    <row r="152" spans="11:16" x14ac:dyDescent="0.3">
      <c r="K152" s="217" t="s">
        <v>189</v>
      </c>
      <c r="L152" s="131">
        <v>1</v>
      </c>
      <c r="M152" s="132">
        <v>0.11432</v>
      </c>
      <c r="N152" s="132">
        <v>2.4109999999999999E-2</v>
      </c>
      <c r="O152" s="133">
        <v>4.74</v>
      </c>
      <c r="P152" s="134" t="s">
        <v>1193</v>
      </c>
    </row>
    <row r="153" spans="11:16" x14ac:dyDescent="0.3">
      <c r="K153" s="217" t="s">
        <v>246</v>
      </c>
      <c r="L153" s="131">
        <v>1</v>
      </c>
      <c r="M153" s="132">
        <v>0.22245000000000001</v>
      </c>
      <c r="N153" s="132">
        <v>2.0670000000000001E-2</v>
      </c>
      <c r="O153" s="133">
        <v>10.76</v>
      </c>
      <c r="P153" s="134" t="s">
        <v>1193</v>
      </c>
    </row>
    <row r="154" spans="11:16" x14ac:dyDescent="0.3">
      <c r="K154" s="217" t="s">
        <v>586</v>
      </c>
      <c r="L154" s="131">
        <v>1</v>
      </c>
      <c r="M154" s="132">
        <v>-3.2899999999999999E-2</v>
      </c>
      <c r="N154" s="132">
        <v>6.0299999999999998E-3</v>
      </c>
      <c r="O154" s="133">
        <v>-5.45</v>
      </c>
      <c r="P154" s="134" t="s">
        <v>1193</v>
      </c>
    </row>
    <row r="155" spans="11:16" x14ac:dyDescent="0.3">
      <c r="K155" s="213"/>
      <c r="L155" s="213"/>
      <c r="M155" s="213"/>
      <c r="N155" s="213"/>
      <c r="O155" s="213"/>
      <c r="P155" s="213"/>
    </row>
    <row r="156" spans="11:16" x14ac:dyDescent="0.3">
      <c r="K156" s="485" t="s">
        <v>4351</v>
      </c>
      <c r="L156" s="483"/>
      <c r="M156" s="483"/>
      <c r="N156" s="483"/>
      <c r="O156" s="483"/>
      <c r="P156" s="483"/>
    </row>
    <row r="157" spans="11:16" x14ac:dyDescent="0.3">
      <c r="K157" s="213"/>
      <c r="L157" s="213"/>
      <c r="M157" s="213"/>
      <c r="N157" s="213"/>
      <c r="O157" s="213"/>
      <c r="P157" s="213"/>
    </row>
    <row r="158" spans="11:16" x14ac:dyDescent="0.3">
      <c r="K158" s="486" t="s">
        <v>3764</v>
      </c>
      <c r="L158" s="483"/>
      <c r="M158" s="483"/>
      <c r="N158" s="483"/>
      <c r="O158" s="483"/>
      <c r="P158" s="483"/>
    </row>
    <row r="159" spans="11:16" x14ac:dyDescent="0.3">
      <c r="K159" s="486" t="s">
        <v>3765</v>
      </c>
      <c r="L159" s="483"/>
      <c r="M159" s="483"/>
      <c r="N159" s="483"/>
      <c r="O159" s="483"/>
      <c r="P159" s="483"/>
    </row>
    <row r="160" spans="11:16" x14ac:dyDescent="0.3">
      <c r="K160" s="486" t="s">
        <v>3766</v>
      </c>
      <c r="L160" s="483"/>
      <c r="M160" s="483"/>
      <c r="N160" s="483"/>
      <c r="O160" s="483"/>
      <c r="P160" s="483"/>
    </row>
    <row r="161" spans="11:16" x14ac:dyDescent="0.3">
      <c r="K161" s="213"/>
      <c r="L161" s="213"/>
      <c r="M161" s="213"/>
      <c r="N161" s="213"/>
      <c r="O161" s="213"/>
      <c r="P161" s="213"/>
    </row>
    <row r="162" spans="11:16" x14ac:dyDescent="0.3">
      <c r="K162" s="486" t="s">
        <v>3917</v>
      </c>
      <c r="L162" s="483"/>
      <c r="M162" s="483"/>
      <c r="N162" s="483"/>
      <c r="O162" s="483"/>
      <c r="P162" s="483"/>
    </row>
    <row r="163" spans="11:16" x14ac:dyDescent="0.3">
      <c r="K163" s="213"/>
      <c r="L163" s="213"/>
      <c r="M163" s="213"/>
      <c r="N163" s="213"/>
      <c r="O163" s="213"/>
      <c r="P163" s="213"/>
    </row>
    <row r="164" spans="11:16" x14ac:dyDescent="0.3">
      <c r="K164" s="213"/>
      <c r="L164" s="213"/>
      <c r="M164" s="213"/>
      <c r="N164" s="213"/>
      <c r="O164" s="213"/>
      <c r="P164" s="213"/>
    </row>
    <row r="165" spans="11:16" x14ac:dyDescent="0.3">
      <c r="K165" s="213"/>
      <c r="L165" s="213"/>
      <c r="M165" s="213"/>
      <c r="N165" s="213"/>
      <c r="O165" s="213"/>
      <c r="P165" s="213"/>
    </row>
    <row r="166" spans="11:16" x14ac:dyDescent="0.3">
      <c r="K166" s="213"/>
      <c r="L166" s="213"/>
      <c r="M166" s="213"/>
      <c r="N166" s="213"/>
      <c r="O166" s="213"/>
      <c r="P166" s="213"/>
    </row>
    <row r="167" spans="11:16" x14ac:dyDescent="0.3">
      <c r="K167" s="213"/>
      <c r="L167" s="213"/>
      <c r="M167" s="213"/>
      <c r="N167" s="213"/>
      <c r="O167" s="213"/>
      <c r="P167" s="213"/>
    </row>
    <row r="168" spans="11:16" x14ac:dyDescent="0.3">
      <c r="K168" s="213"/>
      <c r="L168" s="213"/>
      <c r="M168" s="213"/>
      <c r="N168" s="213"/>
      <c r="O168" s="213"/>
      <c r="P168" s="213"/>
    </row>
    <row r="169" spans="11:16" x14ac:dyDescent="0.3">
      <c r="K169" s="213"/>
      <c r="L169" s="213"/>
      <c r="M169" s="213"/>
      <c r="N169" s="213"/>
      <c r="O169" s="213"/>
      <c r="P169" s="213"/>
    </row>
    <row r="170" spans="11:16" x14ac:dyDescent="0.3">
      <c r="K170" s="213"/>
      <c r="L170" s="213"/>
      <c r="M170" s="213"/>
      <c r="N170" s="213"/>
      <c r="O170" s="213"/>
      <c r="P170" s="213"/>
    </row>
    <row r="171" spans="11:16" x14ac:dyDescent="0.3">
      <c r="K171" s="213"/>
      <c r="L171" s="213"/>
      <c r="M171" s="213"/>
      <c r="N171" s="213"/>
      <c r="O171" s="213"/>
      <c r="P171" s="213"/>
    </row>
    <row r="172" spans="11:16" x14ac:dyDescent="0.3">
      <c r="K172" s="213"/>
      <c r="L172" s="213"/>
      <c r="M172" s="213"/>
      <c r="N172" s="213"/>
      <c r="O172" s="213"/>
      <c r="P172" s="213"/>
    </row>
    <row r="173" spans="11:16" x14ac:dyDescent="0.3">
      <c r="K173" s="213"/>
      <c r="L173" s="213"/>
      <c r="M173" s="213"/>
      <c r="N173" s="213"/>
      <c r="O173" s="213"/>
      <c r="P173" s="213"/>
    </row>
    <row r="174" spans="11:16" x14ac:dyDescent="0.3">
      <c r="K174" s="213"/>
      <c r="L174" s="213"/>
      <c r="M174" s="213"/>
      <c r="N174" s="213"/>
      <c r="O174" s="213"/>
      <c r="P174" s="213"/>
    </row>
    <row r="175" spans="11:16" x14ac:dyDescent="0.3">
      <c r="K175" s="213"/>
      <c r="L175" s="213"/>
      <c r="M175" s="213"/>
      <c r="N175" s="213"/>
      <c r="O175" s="213"/>
      <c r="P175" s="213"/>
    </row>
    <row r="176" spans="11:16" x14ac:dyDescent="0.3">
      <c r="K176" s="213"/>
      <c r="L176" s="213"/>
      <c r="M176" s="213"/>
      <c r="N176" s="213"/>
      <c r="O176" s="213"/>
      <c r="P176" s="213"/>
    </row>
    <row r="177" spans="11:16" x14ac:dyDescent="0.3">
      <c r="K177" s="213"/>
      <c r="L177" s="213"/>
      <c r="M177" s="213"/>
      <c r="N177" s="213"/>
      <c r="O177" s="213"/>
      <c r="P177" s="213"/>
    </row>
    <row r="178" spans="11:16" x14ac:dyDescent="0.3">
      <c r="K178" s="213"/>
      <c r="L178" s="213"/>
      <c r="M178" s="213"/>
      <c r="N178" s="213"/>
      <c r="O178" s="213"/>
      <c r="P178" s="213"/>
    </row>
    <row r="179" spans="11:16" x14ac:dyDescent="0.3">
      <c r="K179" s="213"/>
      <c r="L179" s="213"/>
      <c r="M179" s="213"/>
      <c r="N179" s="213"/>
      <c r="O179" s="213"/>
      <c r="P179" s="213"/>
    </row>
    <row r="180" spans="11:16" x14ac:dyDescent="0.3">
      <c r="K180" s="213"/>
      <c r="L180" s="213"/>
      <c r="M180" s="213"/>
      <c r="N180" s="213"/>
      <c r="O180" s="213"/>
      <c r="P180" s="213"/>
    </row>
    <row r="181" spans="11:16" x14ac:dyDescent="0.3">
      <c r="K181" s="213"/>
      <c r="L181" s="213"/>
      <c r="M181" s="213"/>
      <c r="N181" s="213"/>
      <c r="O181" s="213"/>
      <c r="P181" s="213"/>
    </row>
    <row r="182" spans="11:16" x14ac:dyDescent="0.3">
      <c r="K182" s="213"/>
      <c r="L182" s="213"/>
      <c r="M182" s="213"/>
      <c r="N182" s="213"/>
      <c r="O182" s="213"/>
      <c r="P182" s="213"/>
    </row>
    <row r="183" spans="11:16" x14ac:dyDescent="0.3">
      <c r="K183" s="213"/>
      <c r="L183" s="213"/>
      <c r="M183" s="213"/>
      <c r="N183" s="213"/>
      <c r="O183" s="213"/>
      <c r="P183" s="213"/>
    </row>
    <row r="184" spans="11:16" x14ac:dyDescent="0.3">
      <c r="K184" s="213"/>
      <c r="L184" s="213"/>
      <c r="M184" s="213"/>
      <c r="N184" s="213"/>
      <c r="O184" s="213"/>
      <c r="P184" s="213"/>
    </row>
    <row r="185" spans="11:16" x14ac:dyDescent="0.3">
      <c r="K185" s="213"/>
      <c r="L185" s="213"/>
      <c r="M185" s="213"/>
      <c r="N185" s="213"/>
      <c r="O185" s="213"/>
      <c r="P185" s="213"/>
    </row>
    <row r="186" spans="11:16" x14ac:dyDescent="0.3">
      <c r="K186" s="213"/>
      <c r="L186" s="213"/>
      <c r="M186" s="213"/>
      <c r="N186" s="213"/>
      <c r="O186" s="213"/>
      <c r="P186" s="213"/>
    </row>
    <row r="187" spans="11:16" x14ac:dyDescent="0.3">
      <c r="K187" s="213"/>
      <c r="L187" s="213"/>
      <c r="M187" s="213"/>
      <c r="N187" s="213"/>
      <c r="O187" s="213"/>
      <c r="P187" s="213"/>
    </row>
    <row r="188" spans="11:16" x14ac:dyDescent="0.3">
      <c r="K188" s="213"/>
      <c r="L188" s="213"/>
      <c r="M188" s="213"/>
      <c r="N188" s="213"/>
      <c r="O188" s="213"/>
      <c r="P188" s="213"/>
    </row>
    <row r="189" spans="11:16" x14ac:dyDescent="0.3">
      <c r="K189" s="213"/>
      <c r="L189" s="213"/>
      <c r="M189" s="213"/>
      <c r="N189" s="213"/>
      <c r="O189" s="213"/>
      <c r="P189" s="213"/>
    </row>
    <row r="190" spans="11:16" x14ac:dyDescent="0.3">
      <c r="K190" s="213"/>
      <c r="L190" s="213"/>
      <c r="M190" s="213"/>
      <c r="N190" s="213"/>
      <c r="O190" s="213"/>
      <c r="P190" s="213"/>
    </row>
    <row r="191" spans="11:16" x14ac:dyDescent="0.3">
      <c r="K191" s="213"/>
      <c r="L191" s="213"/>
      <c r="M191" s="213"/>
      <c r="N191" s="213"/>
      <c r="O191" s="213"/>
      <c r="P191" s="213"/>
    </row>
    <row r="192" spans="11:16" x14ac:dyDescent="0.3">
      <c r="K192" s="213"/>
      <c r="L192" s="213"/>
      <c r="M192" s="213"/>
      <c r="N192" s="213"/>
      <c r="O192" s="213"/>
      <c r="P192" s="213"/>
    </row>
    <row r="193" spans="11:16" x14ac:dyDescent="0.3">
      <c r="K193" s="213"/>
      <c r="L193" s="213"/>
      <c r="M193" s="213"/>
      <c r="N193" s="213"/>
      <c r="O193" s="213"/>
      <c r="P193" s="213"/>
    </row>
    <row r="194" spans="11:16" x14ac:dyDescent="0.3">
      <c r="K194" s="213"/>
      <c r="L194" s="213"/>
      <c r="M194" s="213"/>
      <c r="N194" s="213"/>
      <c r="O194" s="213"/>
      <c r="P194" s="213"/>
    </row>
    <row r="195" spans="11:16" x14ac:dyDescent="0.3">
      <c r="K195" s="213"/>
      <c r="L195" s="213"/>
      <c r="M195" s="213"/>
      <c r="N195" s="213"/>
      <c r="O195" s="213"/>
      <c r="P195" s="213"/>
    </row>
    <row r="196" spans="11:16" x14ac:dyDescent="0.3">
      <c r="K196" s="213"/>
      <c r="L196" s="213"/>
      <c r="M196" s="213"/>
      <c r="N196" s="213"/>
      <c r="O196" s="213"/>
      <c r="P196" s="213"/>
    </row>
    <row r="197" spans="11:16" x14ac:dyDescent="0.3">
      <c r="K197" s="213"/>
      <c r="L197" s="213"/>
      <c r="M197" s="213"/>
      <c r="N197" s="213"/>
      <c r="O197" s="213"/>
      <c r="P197" s="213"/>
    </row>
    <row r="198" spans="11:16" x14ac:dyDescent="0.3">
      <c r="K198" s="213"/>
      <c r="L198" s="213"/>
      <c r="M198" s="213"/>
      <c r="N198" s="213"/>
      <c r="O198" s="213"/>
      <c r="P198" s="213"/>
    </row>
    <row r="199" spans="11:16" x14ac:dyDescent="0.3">
      <c r="K199" s="213"/>
      <c r="L199" s="213"/>
      <c r="M199" s="213"/>
      <c r="N199" s="213"/>
      <c r="O199" s="213"/>
      <c r="P199" s="213"/>
    </row>
    <row r="200" spans="11:16" x14ac:dyDescent="0.3">
      <c r="K200" s="213"/>
      <c r="L200" s="213"/>
      <c r="M200" s="213"/>
      <c r="N200" s="213"/>
      <c r="O200" s="213"/>
      <c r="P200" s="213"/>
    </row>
    <row r="201" spans="11:16" x14ac:dyDescent="0.3">
      <c r="K201" s="213"/>
      <c r="L201" s="213"/>
      <c r="M201" s="213"/>
      <c r="N201" s="213"/>
      <c r="O201" s="213"/>
      <c r="P201" s="213"/>
    </row>
    <row r="202" spans="11:16" x14ac:dyDescent="0.3">
      <c r="K202" s="213"/>
      <c r="L202" s="213"/>
      <c r="M202" s="213"/>
      <c r="N202" s="213"/>
      <c r="O202" s="213"/>
      <c r="P202" s="213"/>
    </row>
    <row r="203" spans="11:16" x14ac:dyDescent="0.3">
      <c r="K203" s="213"/>
      <c r="L203" s="213"/>
      <c r="M203" s="213"/>
      <c r="N203" s="213"/>
      <c r="O203" s="213"/>
      <c r="P203" s="213"/>
    </row>
    <row r="204" spans="11:16" x14ac:dyDescent="0.3">
      <c r="K204" s="213"/>
      <c r="L204" s="213"/>
      <c r="M204" s="213"/>
      <c r="N204" s="213"/>
      <c r="O204" s="213"/>
      <c r="P204" s="213"/>
    </row>
    <row r="205" spans="11:16" x14ac:dyDescent="0.3">
      <c r="K205" s="486" t="s">
        <v>3917</v>
      </c>
      <c r="L205" s="483"/>
      <c r="M205" s="483"/>
      <c r="N205" s="483"/>
      <c r="O205" s="483"/>
      <c r="P205" s="483"/>
    </row>
    <row r="206" spans="11:16" x14ac:dyDescent="0.3">
      <c r="K206" s="213"/>
      <c r="L206" s="213"/>
      <c r="M206" s="213"/>
      <c r="N206" s="213"/>
      <c r="O206" s="213"/>
      <c r="P206" s="213"/>
    </row>
    <row r="207" spans="11:16" x14ac:dyDescent="0.3">
      <c r="K207" s="213"/>
      <c r="L207" s="213"/>
      <c r="M207" s="213"/>
      <c r="N207" s="213"/>
      <c r="O207" s="213"/>
      <c r="P207" s="213"/>
    </row>
    <row r="208" spans="11:16" x14ac:dyDescent="0.3">
      <c r="K208" s="213"/>
      <c r="L208" s="213"/>
      <c r="M208" s="213"/>
      <c r="N208" s="213"/>
      <c r="O208" s="213"/>
      <c r="P208" s="213"/>
    </row>
    <row r="209" spans="11:16" x14ac:dyDescent="0.3">
      <c r="K209" s="213"/>
      <c r="L209" s="213"/>
      <c r="M209" s="213"/>
      <c r="N209" s="213"/>
      <c r="O209" s="213"/>
      <c r="P209" s="213"/>
    </row>
    <row r="210" spans="11:16" x14ac:dyDescent="0.3">
      <c r="K210" s="213"/>
      <c r="L210" s="213"/>
      <c r="M210" s="213"/>
      <c r="N210" s="213"/>
      <c r="O210" s="213"/>
      <c r="P210" s="213"/>
    </row>
    <row r="211" spans="11:16" x14ac:dyDescent="0.3">
      <c r="K211" s="213"/>
      <c r="L211" s="213"/>
      <c r="M211" s="213"/>
      <c r="N211" s="213"/>
      <c r="O211" s="213"/>
      <c r="P211" s="213"/>
    </row>
    <row r="212" spans="11:16" x14ac:dyDescent="0.3">
      <c r="K212" s="213"/>
      <c r="L212" s="213"/>
      <c r="M212" s="213"/>
      <c r="N212" s="213"/>
      <c r="O212" s="213"/>
      <c r="P212" s="213"/>
    </row>
    <row r="213" spans="11:16" x14ac:dyDescent="0.3">
      <c r="K213" s="213"/>
      <c r="L213" s="213"/>
      <c r="M213" s="213"/>
      <c r="N213" s="213"/>
      <c r="O213" s="213"/>
      <c r="P213" s="213"/>
    </row>
    <row r="214" spans="11:16" x14ac:dyDescent="0.3">
      <c r="K214" s="213"/>
      <c r="L214" s="213"/>
      <c r="M214" s="213"/>
      <c r="N214" s="213"/>
      <c r="O214" s="213"/>
      <c r="P214" s="213"/>
    </row>
    <row r="215" spans="11:16" x14ac:dyDescent="0.3">
      <c r="K215" s="213"/>
      <c r="L215" s="213"/>
      <c r="M215" s="213"/>
      <c r="N215" s="213"/>
      <c r="O215" s="213"/>
      <c r="P215" s="213"/>
    </row>
    <row r="216" spans="11:16" x14ac:dyDescent="0.3">
      <c r="K216" s="213"/>
      <c r="L216" s="213"/>
      <c r="M216" s="213"/>
      <c r="N216" s="213"/>
      <c r="O216" s="213"/>
      <c r="P216" s="213"/>
    </row>
    <row r="217" spans="11:16" x14ac:dyDescent="0.3">
      <c r="K217" s="213"/>
      <c r="L217" s="213"/>
      <c r="M217" s="213"/>
      <c r="N217" s="213"/>
      <c r="O217" s="213"/>
      <c r="P217" s="213"/>
    </row>
    <row r="218" spans="11:16" x14ac:dyDescent="0.3">
      <c r="K218" s="213"/>
      <c r="L218" s="213"/>
      <c r="M218" s="213"/>
      <c r="N218" s="213"/>
      <c r="O218" s="213"/>
      <c r="P218" s="213"/>
    </row>
    <row r="219" spans="11:16" x14ac:dyDescent="0.3">
      <c r="K219" s="213"/>
      <c r="L219" s="213"/>
      <c r="M219" s="213"/>
      <c r="N219" s="213"/>
      <c r="O219" s="213"/>
      <c r="P219" s="213"/>
    </row>
    <row r="220" spans="11:16" x14ac:dyDescent="0.3">
      <c r="K220" s="213"/>
      <c r="L220" s="213"/>
      <c r="M220" s="213"/>
      <c r="N220" s="213"/>
      <c r="O220" s="213"/>
      <c r="P220" s="213"/>
    </row>
    <row r="221" spans="11:16" x14ac:dyDescent="0.3">
      <c r="K221" s="213"/>
      <c r="L221" s="213"/>
      <c r="M221" s="213"/>
      <c r="N221" s="213"/>
      <c r="O221" s="213"/>
      <c r="P221" s="213"/>
    </row>
    <row r="222" spans="11:16" x14ac:dyDescent="0.3">
      <c r="K222" s="213"/>
      <c r="L222" s="213"/>
      <c r="M222" s="213"/>
      <c r="N222" s="213"/>
      <c r="O222" s="213"/>
      <c r="P222" s="213"/>
    </row>
    <row r="223" spans="11:16" x14ac:dyDescent="0.3">
      <c r="K223" s="213"/>
      <c r="L223" s="213"/>
      <c r="M223" s="213"/>
      <c r="N223" s="213"/>
      <c r="O223" s="213"/>
      <c r="P223" s="213"/>
    </row>
    <row r="224" spans="11:16" x14ac:dyDescent="0.3">
      <c r="K224" s="213"/>
      <c r="L224" s="213"/>
      <c r="M224" s="213"/>
      <c r="N224" s="213"/>
      <c r="O224" s="213"/>
      <c r="P224" s="213"/>
    </row>
    <row r="225" spans="11:16" x14ac:dyDescent="0.3">
      <c r="K225" s="213"/>
      <c r="L225" s="213"/>
      <c r="M225" s="213"/>
      <c r="N225" s="213"/>
      <c r="O225" s="213"/>
      <c r="P225" s="213"/>
    </row>
    <row r="226" spans="11:16" x14ac:dyDescent="0.3">
      <c r="K226" s="213"/>
      <c r="L226" s="213"/>
      <c r="M226" s="213"/>
      <c r="N226" s="213"/>
      <c r="O226" s="213"/>
      <c r="P226" s="213"/>
    </row>
    <row r="227" spans="11:16" x14ac:dyDescent="0.3">
      <c r="K227" s="213"/>
      <c r="L227" s="213"/>
      <c r="M227" s="213"/>
      <c r="N227" s="213"/>
      <c r="O227" s="213"/>
      <c r="P227" s="213"/>
    </row>
    <row r="228" spans="11:16" x14ac:dyDescent="0.3">
      <c r="K228" s="213"/>
      <c r="L228" s="213"/>
      <c r="M228" s="213"/>
      <c r="N228" s="213"/>
      <c r="O228" s="213"/>
      <c r="P228" s="213"/>
    </row>
    <row r="229" spans="11:16" x14ac:dyDescent="0.3">
      <c r="K229" s="213"/>
      <c r="L229" s="213"/>
      <c r="M229" s="213"/>
      <c r="N229" s="213"/>
      <c r="O229" s="213"/>
      <c r="P229" s="213"/>
    </row>
    <row r="230" spans="11:16" x14ac:dyDescent="0.3">
      <c r="K230" s="213"/>
      <c r="L230" s="213"/>
      <c r="M230" s="213"/>
      <c r="N230" s="213"/>
      <c r="O230" s="213"/>
      <c r="P230" s="213"/>
    </row>
    <row r="231" spans="11:16" x14ac:dyDescent="0.3">
      <c r="K231" s="213"/>
      <c r="L231" s="213"/>
      <c r="M231" s="213"/>
      <c r="N231" s="213"/>
      <c r="O231" s="213"/>
      <c r="P231" s="213"/>
    </row>
    <row r="232" spans="11:16" x14ac:dyDescent="0.3">
      <c r="K232" s="213"/>
      <c r="L232" s="213"/>
      <c r="M232" s="213"/>
      <c r="N232" s="213"/>
      <c r="O232" s="213"/>
      <c r="P232" s="213"/>
    </row>
    <row r="233" spans="11:16" x14ac:dyDescent="0.3">
      <c r="K233" s="213"/>
      <c r="L233" s="213"/>
      <c r="M233" s="213"/>
      <c r="N233" s="213"/>
      <c r="O233" s="213"/>
      <c r="P233" s="213"/>
    </row>
    <row r="234" spans="11:16" x14ac:dyDescent="0.3">
      <c r="K234" s="213"/>
      <c r="L234" s="213"/>
      <c r="M234" s="213"/>
      <c r="N234" s="213"/>
      <c r="O234" s="213"/>
      <c r="P234" s="213"/>
    </row>
    <row r="235" spans="11:16" x14ac:dyDescent="0.3">
      <c r="K235" s="213"/>
      <c r="L235" s="213"/>
      <c r="M235" s="213"/>
      <c r="N235" s="213"/>
      <c r="O235" s="213"/>
      <c r="P235" s="213"/>
    </row>
    <row r="236" spans="11:16" x14ac:dyDescent="0.3">
      <c r="K236" s="213"/>
      <c r="L236" s="213"/>
      <c r="M236" s="213"/>
      <c r="N236" s="213"/>
      <c r="O236" s="213"/>
      <c r="P236" s="213"/>
    </row>
    <row r="237" spans="11:16" x14ac:dyDescent="0.3">
      <c r="K237" s="213"/>
      <c r="L237" s="213"/>
      <c r="M237" s="213"/>
      <c r="N237" s="213"/>
      <c r="O237" s="213"/>
      <c r="P237" s="213"/>
    </row>
    <row r="238" spans="11:16" x14ac:dyDescent="0.3">
      <c r="K238" s="485" t="s">
        <v>4351</v>
      </c>
      <c r="L238" s="483"/>
      <c r="M238" s="483"/>
      <c r="N238" s="483"/>
      <c r="O238" s="483"/>
      <c r="P238" s="483"/>
    </row>
    <row r="239" spans="11:16" x14ac:dyDescent="0.3">
      <c r="K239" s="213"/>
      <c r="L239" s="213"/>
      <c r="M239" s="213"/>
      <c r="N239" s="213"/>
      <c r="O239" s="213"/>
      <c r="P239" s="213"/>
    </row>
    <row r="240" spans="11:16" x14ac:dyDescent="0.3">
      <c r="K240" s="486" t="s">
        <v>3764</v>
      </c>
      <c r="L240" s="483"/>
      <c r="M240" s="483"/>
      <c r="N240" s="483"/>
      <c r="O240" s="483"/>
      <c r="P240" s="483"/>
    </row>
    <row r="241" spans="11:16" x14ac:dyDescent="0.3">
      <c r="K241" s="486" t="s">
        <v>3765</v>
      </c>
      <c r="L241" s="483"/>
      <c r="M241" s="483"/>
      <c r="N241" s="483"/>
      <c r="O241" s="483"/>
      <c r="P241" s="483"/>
    </row>
    <row r="242" spans="11:16" x14ac:dyDescent="0.3">
      <c r="K242" s="486" t="s">
        <v>3766</v>
      </c>
      <c r="L242" s="483"/>
      <c r="M242" s="483"/>
      <c r="N242" s="483"/>
      <c r="O242" s="483"/>
      <c r="P242" s="483"/>
    </row>
    <row r="243" spans="11:16" x14ac:dyDescent="0.3">
      <c r="K243" s="213"/>
      <c r="L243" s="213"/>
      <c r="M243" s="213"/>
      <c r="N243" s="213"/>
      <c r="O243" s="213"/>
      <c r="P243" s="213"/>
    </row>
    <row r="244" spans="11:16" x14ac:dyDescent="0.3">
      <c r="K244" s="486" t="s">
        <v>3918</v>
      </c>
      <c r="L244" s="483"/>
      <c r="M244" s="483"/>
      <c r="N244" s="483"/>
      <c r="O244" s="483"/>
      <c r="P244" s="483"/>
    </row>
    <row r="245" spans="11:16" x14ac:dyDescent="0.3">
      <c r="K245" s="213"/>
      <c r="L245" s="213"/>
      <c r="M245" s="213"/>
      <c r="N245" s="213"/>
      <c r="O245" s="213"/>
      <c r="P245" s="213"/>
    </row>
    <row r="246" spans="11:16" x14ac:dyDescent="0.3">
      <c r="K246" s="217" t="s">
        <v>3708</v>
      </c>
      <c r="L246" s="105">
        <v>137</v>
      </c>
      <c r="M246" s="213"/>
      <c r="N246" s="213"/>
      <c r="O246" s="213"/>
      <c r="P246" s="213"/>
    </row>
    <row r="247" spans="11:16" x14ac:dyDescent="0.3">
      <c r="K247" s="217" t="s">
        <v>3709</v>
      </c>
      <c r="L247" s="105">
        <v>137</v>
      </c>
      <c r="M247" s="213"/>
      <c r="N247" s="213"/>
      <c r="O247" s="213"/>
      <c r="P247" s="213"/>
    </row>
    <row r="248" spans="11:16" x14ac:dyDescent="0.3">
      <c r="K248" s="213"/>
      <c r="L248" s="213"/>
      <c r="M248" s="213"/>
      <c r="N248" s="213"/>
      <c r="O248" s="213"/>
      <c r="P248" s="213"/>
    </row>
    <row r="249" spans="11:16" x14ac:dyDescent="0.3">
      <c r="K249" s="486" t="s">
        <v>3918</v>
      </c>
      <c r="L249" s="483"/>
      <c r="M249" s="483"/>
      <c r="N249" s="483"/>
      <c r="O249" s="483"/>
      <c r="P249" s="483"/>
    </row>
    <row r="250" spans="11:16" x14ac:dyDescent="0.3">
      <c r="K250" s="213"/>
      <c r="L250" s="213"/>
      <c r="M250" s="213"/>
      <c r="N250" s="213"/>
      <c r="O250" s="213"/>
      <c r="P250" s="213"/>
    </row>
    <row r="251" spans="11:16" x14ac:dyDescent="0.3">
      <c r="K251" s="475" t="s">
        <v>3711</v>
      </c>
      <c r="L251" s="475"/>
      <c r="M251" s="475"/>
      <c r="N251" s="475"/>
      <c r="O251" s="475"/>
      <c r="P251" s="475"/>
    </row>
    <row r="252" spans="11:16" ht="25.8" x14ac:dyDescent="0.3">
      <c r="K252" s="217" t="s">
        <v>3718</v>
      </c>
      <c r="L252" s="215" t="s">
        <v>3712</v>
      </c>
      <c r="M252" s="216" t="s">
        <v>3719</v>
      </c>
      <c r="N252" s="216" t="s">
        <v>3720</v>
      </c>
      <c r="O252" s="215" t="s">
        <v>3721</v>
      </c>
      <c r="P252" s="215" t="s">
        <v>3722</v>
      </c>
    </row>
    <row r="253" spans="11:16" x14ac:dyDescent="0.3">
      <c r="K253" s="217" t="s">
        <v>3723</v>
      </c>
      <c r="L253" s="136">
        <v>5</v>
      </c>
      <c r="M253" s="132">
        <v>4.684E-2</v>
      </c>
      <c r="N253" s="132">
        <v>9.3699999999999999E-3</v>
      </c>
      <c r="O253" s="133">
        <v>119.79</v>
      </c>
      <c r="P253" s="134" t="s">
        <v>1193</v>
      </c>
    </row>
    <row r="254" spans="11:16" x14ac:dyDescent="0.3">
      <c r="K254" s="217" t="s">
        <v>3724</v>
      </c>
      <c r="L254" s="136">
        <v>131</v>
      </c>
      <c r="M254" s="132">
        <v>1.0240000000000001E-2</v>
      </c>
      <c r="N254" s="135">
        <v>7.8200000000000003E-5</v>
      </c>
      <c r="O254" s="137" t="s">
        <v>1281</v>
      </c>
      <c r="P254" s="137" t="s">
        <v>1281</v>
      </c>
    </row>
    <row r="255" spans="11:16" x14ac:dyDescent="0.3">
      <c r="K255" s="217" t="s">
        <v>3725</v>
      </c>
      <c r="L255" s="136">
        <v>136</v>
      </c>
      <c r="M255" s="132">
        <v>5.7079999999999999E-2</v>
      </c>
      <c r="N255" s="137" t="s">
        <v>1281</v>
      </c>
      <c r="O255" s="137" t="s">
        <v>1281</v>
      </c>
      <c r="P255" s="137" t="s">
        <v>1281</v>
      </c>
    </row>
    <row r="256" spans="11:16" x14ac:dyDescent="0.3">
      <c r="K256" s="213"/>
      <c r="L256" s="213"/>
      <c r="M256" s="213"/>
      <c r="N256" s="213"/>
      <c r="O256" s="213"/>
      <c r="P256" s="213"/>
    </row>
    <row r="257" spans="11:16" x14ac:dyDescent="0.3">
      <c r="K257" s="486" t="s">
        <v>3918</v>
      </c>
      <c r="L257" s="483"/>
      <c r="M257" s="483"/>
      <c r="N257" s="483"/>
      <c r="O257" s="483"/>
      <c r="P257" s="483"/>
    </row>
    <row r="258" spans="11:16" x14ac:dyDescent="0.3">
      <c r="K258" s="213"/>
      <c r="L258" s="213"/>
      <c r="M258" s="213"/>
      <c r="N258" s="213"/>
      <c r="O258" s="213"/>
      <c r="P258" s="213"/>
    </row>
    <row r="259" spans="11:16" x14ac:dyDescent="0.3">
      <c r="K259" s="217" t="s">
        <v>3726</v>
      </c>
      <c r="L259" s="139">
        <v>8.8400000000000006E-3</v>
      </c>
      <c r="M259" s="217" t="s">
        <v>3727</v>
      </c>
      <c r="N259" s="139">
        <v>0.82050000000000001</v>
      </c>
      <c r="O259" s="213"/>
      <c r="P259" s="213"/>
    </row>
    <row r="260" spans="11:16" x14ac:dyDescent="0.3">
      <c r="K260" s="217" t="s">
        <v>3728</v>
      </c>
      <c r="L260" s="137">
        <v>3.7080000000000002E-2</v>
      </c>
      <c r="M260" s="217" t="s">
        <v>3729</v>
      </c>
      <c r="N260" s="137">
        <v>0.81369999999999998</v>
      </c>
      <c r="O260" s="213"/>
      <c r="P260" s="213"/>
    </row>
    <row r="261" spans="11:16" x14ac:dyDescent="0.3">
      <c r="K261" s="217" t="s">
        <v>3730</v>
      </c>
      <c r="L261" s="137">
        <v>23.851410000000001</v>
      </c>
      <c r="M261" s="217" t="s">
        <v>1281</v>
      </c>
      <c r="N261" s="137" t="s">
        <v>1281</v>
      </c>
      <c r="O261" s="213"/>
      <c r="P261" s="213"/>
    </row>
    <row r="262" spans="11:16" x14ac:dyDescent="0.3">
      <c r="K262" s="213"/>
      <c r="L262" s="213"/>
      <c r="M262" s="213"/>
      <c r="N262" s="213"/>
      <c r="O262" s="213"/>
      <c r="P262" s="213"/>
    </row>
    <row r="263" spans="11:16" x14ac:dyDescent="0.3">
      <c r="K263" s="486" t="s">
        <v>3918</v>
      </c>
      <c r="L263" s="483"/>
      <c r="M263" s="483"/>
      <c r="N263" s="483"/>
      <c r="O263" s="483"/>
      <c r="P263" s="483"/>
    </row>
    <row r="264" spans="11:16" x14ac:dyDescent="0.3">
      <c r="K264" s="213"/>
      <c r="L264" s="213"/>
      <c r="M264" s="213"/>
      <c r="N264" s="213"/>
      <c r="O264" s="213"/>
      <c r="P264" s="213"/>
    </row>
    <row r="265" spans="11:16" x14ac:dyDescent="0.3">
      <c r="K265" s="475" t="s">
        <v>3710</v>
      </c>
      <c r="L265" s="475"/>
      <c r="M265" s="475"/>
      <c r="N265" s="475"/>
      <c r="O265" s="475"/>
      <c r="P265" s="475"/>
    </row>
    <row r="266" spans="11:16" ht="25.8" x14ac:dyDescent="0.3">
      <c r="K266" s="217" t="s">
        <v>976</v>
      </c>
      <c r="L266" s="215" t="s">
        <v>3712</v>
      </c>
      <c r="M266" s="216" t="s">
        <v>3713</v>
      </c>
      <c r="N266" s="216" t="s">
        <v>3714</v>
      </c>
      <c r="O266" s="215" t="s">
        <v>3715</v>
      </c>
      <c r="P266" s="215" t="s">
        <v>3716</v>
      </c>
    </row>
    <row r="267" spans="11:16" x14ac:dyDescent="0.3">
      <c r="K267" s="217" t="s">
        <v>596</v>
      </c>
      <c r="L267" s="131">
        <v>1</v>
      </c>
      <c r="M267" s="132">
        <v>1.5520000000000001E-2</v>
      </c>
      <c r="N267" s="132">
        <v>9.2499999999999995E-3</v>
      </c>
      <c r="O267" s="133">
        <v>1.68</v>
      </c>
      <c r="P267" s="134">
        <v>9.5799999999999996E-2</v>
      </c>
    </row>
    <row r="268" spans="11:16" x14ac:dyDescent="0.3">
      <c r="K268" s="217" t="s">
        <v>168</v>
      </c>
      <c r="L268" s="131">
        <v>1</v>
      </c>
      <c r="M268" s="132">
        <v>-0.14591000000000001</v>
      </c>
      <c r="N268" s="132">
        <v>2.4369999999999999E-2</v>
      </c>
      <c r="O268" s="133">
        <v>-5.99</v>
      </c>
      <c r="P268" s="134" t="s">
        <v>1193</v>
      </c>
    </row>
    <row r="269" spans="11:16" x14ac:dyDescent="0.3">
      <c r="K269" s="217" t="s">
        <v>587</v>
      </c>
      <c r="L269" s="131">
        <v>1</v>
      </c>
      <c r="M269" s="132">
        <v>-8.6440000000000003E-2</v>
      </c>
      <c r="N269" s="132">
        <v>1.7909999999999999E-2</v>
      </c>
      <c r="O269" s="133">
        <v>-4.83</v>
      </c>
      <c r="P269" s="134" t="s">
        <v>1193</v>
      </c>
    </row>
    <row r="270" spans="11:16" x14ac:dyDescent="0.3">
      <c r="K270" s="217" t="s">
        <v>189</v>
      </c>
      <c r="L270" s="131">
        <v>1</v>
      </c>
      <c r="M270" s="132">
        <v>0.11432</v>
      </c>
      <c r="N270" s="132">
        <v>2.4109999999999999E-2</v>
      </c>
      <c r="O270" s="133">
        <v>4.74</v>
      </c>
      <c r="P270" s="134" t="s">
        <v>1193</v>
      </c>
    </row>
    <row r="271" spans="11:16" x14ac:dyDescent="0.3">
      <c r="K271" s="217" t="s">
        <v>246</v>
      </c>
      <c r="L271" s="131">
        <v>1</v>
      </c>
      <c r="M271" s="132">
        <v>0.22245000000000001</v>
      </c>
      <c r="N271" s="132">
        <v>2.0670000000000001E-2</v>
      </c>
      <c r="O271" s="133">
        <v>10.76</v>
      </c>
      <c r="P271" s="134" t="s">
        <v>1193</v>
      </c>
    </row>
    <row r="272" spans="11:16" x14ac:dyDescent="0.3">
      <c r="K272" s="217" t="s">
        <v>586</v>
      </c>
      <c r="L272" s="131">
        <v>1</v>
      </c>
      <c r="M272" s="132">
        <v>-3.2899999999999999E-2</v>
      </c>
      <c r="N272" s="132">
        <v>6.0299999999999998E-3</v>
      </c>
      <c r="O272" s="133">
        <v>-5.45</v>
      </c>
      <c r="P272" s="134" t="s">
        <v>1193</v>
      </c>
    </row>
    <row r="273" spans="11:16" x14ac:dyDescent="0.3">
      <c r="K273" s="213"/>
      <c r="L273" s="213"/>
      <c r="M273" s="213"/>
      <c r="N273" s="213"/>
      <c r="O273" s="213"/>
      <c r="P273" s="213"/>
    </row>
    <row r="274" spans="11:16" x14ac:dyDescent="0.3">
      <c r="K274" s="485" t="s">
        <v>4351</v>
      </c>
      <c r="L274" s="483"/>
      <c r="M274" s="483"/>
      <c r="N274" s="483"/>
      <c r="O274" s="483"/>
      <c r="P274" s="483"/>
    </row>
    <row r="275" spans="11:16" x14ac:dyDescent="0.3">
      <c r="K275" s="213"/>
      <c r="L275" s="213"/>
      <c r="M275" s="213"/>
      <c r="N275" s="213"/>
      <c r="O275" s="213"/>
      <c r="P275" s="213"/>
    </row>
    <row r="276" spans="11:16" x14ac:dyDescent="0.3">
      <c r="K276" s="486" t="s">
        <v>3764</v>
      </c>
      <c r="L276" s="483"/>
      <c r="M276" s="483"/>
      <c r="N276" s="483"/>
      <c r="O276" s="483"/>
      <c r="P276" s="483"/>
    </row>
    <row r="277" spans="11:16" x14ac:dyDescent="0.3">
      <c r="K277" s="486" t="s">
        <v>3765</v>
      </c>
      <c r="L277" s="483"/>
      <c r="M277" s="483"/>
      <c r="N277" s="483"/>
      <c r="O277" s="483"/>
      <c r="P277" s="483"/>
    </row>
    <row r="278" spans="11:16" x14ac:dyDescent="0.3">
      <c r="K278" s="486" t="s">
        <v>3766</v>
      </c>
      <c r="L278" s="483"/>
      <c r="M278" s="483"/>
      <c r="N278" s="483"/>
      <c r="O278" s="483"/>
      <c r="P278" s="483"/>
    </row>
    <row r="279" spans="11:16" x14ac:dyDescent="0.3">
      <c r="K279" s="213"/>
      <c r="L279" s="213"/>
      <c r="M279" s="213"/>
      <c r="N279" s="213"/>
      <c r="O279" s="213"/>
      <c r="P279" s="213"/>
    </row>
    <row r="280" spans="11:16" x14ac:dyDescent="0.3">
      <c r="K280" s="486" t="s">
        <v>3918</v>
      </c>
      <c r="L280" s="483"/>
      <c r="M280" s="483"/>
      <c r="N280" s="483"/>
      <c r="O280" s="483"/>
      <c r="P280" s="483"/>
    </row>
    <row r="281" spans="11:16" x14ac:dyDescent="0.3">
      <c r="K281" s="213"/>
      <c r="L281" s="213"/>
      <c r="M281" s="213"/>
      <c r="N281" s="213"/>
      <c r="O281" s="213"/>
      <c r="P281" s="213"/>
    </row>
    <row r="282" spans="11:16" x14ac:dyDescent="0.3">
      <c r="K282" s="213"/>
      <c r="L282" s="213"/>
      <c r="M282" s="213"/>
      <c r="N282" s="213"/>
      <c r="O282" s="213"/>
      <c r="P282" s="213"/>
    </row>
    <row r="283" spans="11:16" x14ac:dyDescent="0.3">
      <c r="K283" s="213"/>
      <c r="L283" s="213"/>
      <c r="M283" s="213"/>
      <c r="N283" s="213"/>
      <c r="O283" s="213"/>
      <c r="P283" s="213"/>
    </row>
    <row r="284" spans="11:16" x14ac:dyDescent="0.3">
      <c r="K284" s="213"/>
      <c r="L284" s="213"/>
      <c r="M284" s="213"/>
      <c r="N284" s="213"/>
      <c r="O284" s="213"/>
      <c r="P284" s="213"/>
    </row>
    <row r="285" spans="11:16" x14ac:dyDescent="0.3">
      <c r="K285" s="213"/>
      <c r="L285" s="213"/>
      <c r="M285" s="213"/>
      <c r="N285" s="213"/>
      <c r="O285" s="213"/>
      <c r="P285" s="213"/>
    </row>
    <row r="286" spans="11:16" x14ac:dyDescent="0.3">
      <c r="K286" s="213"/>
      <c r="L286" s="213"/>
      <c r="M286" s="213"/>
      <c r="N286" s="213"/>
      <c r="O286" s="213"/>
      <c r="P286" s="213"/>
    </row>
    <row r="287" spans="11:16" x14ac:dyDescent="0.3">
      <c r="K287" s="213"/>
      <c r="L287" s="213"/>
      <c r="M287" s="213"/>
      <c r="N287" s="213"/>
      <c r="O287" s="213"/>
      <c r="P287" s="213"/>
    </row>
    <row r="288" spans="11:16" x14ac:dyDescent="0.3">
      <c r="K288" s="213"/>
      <c r="L288" s="213"/>
      <c r="M288" s="213"/>
      <c r="N288" s="213"/>
      <c r="O288" s="213"/>
      <c r="P288" s="213"/>
    </row>
    <row r="289" spans="11:16" x14ac:dyDescent="0.3">
      <c r="K289" s="213"/>
      <c r="L289" s="213"/>
      <c r="M289" s="213"/>
      <c r="N289" s="213"/>
      <c r="O289" s="213"/>
      <c r="P289" s="213"/>
    </row>
    <row r="290" spans="11:16" x14ac:dyDescent="0.3">
      <c r="K290" s="213"/>
      <c r="L290" s="213"/>
      <c r="M290" s="213"/>
      <c r="N290" s="213"/>
      <c r="O290" s="213"/>
      <c r="P290" s="213"/>
    </row>
    <row r="291" spans="11:16" x14ac:dyDescent="0.3">
      <c r="K291" s="213"/>
      <c r="L291" s="213"/>
      <c r="M291" s="213"/>
      <c r="N291" s="213"/>
      <c r="O291" s="213"/>
      <c r="P291" s="213"/>
    </row>
    <row r="292" spans="11:16" x14ac:dyDescent="0.3">
      <c r="K292" s="213"/>
      <c r="L292" s="213"/>
      <c r="M292" s="213"/>
      <c r="N292" s="213"/>
      <c r="O292" s="213"/>
      <c r="P292" s="213"/>
    </row>
    <row r="293" spans="11:16" x14ac:dyDescent="0.3">
      <c r="K293" s="213"/>
      <c r="L293" s="213"/>
      <c r="M293" s="213"/>
      <c r="N293" s="213"/>
      <c r="O293" s="213"/>
      <c r="P293" s="213"/>
    </row>
    <row r="294" spans="11:16" x14ac:dyDescent="0.3">
      <c r="K294" s="213"/>
      <c r="L294" s="213"/>
      <c r="M294" s="213"/>
      <c r="N294" s="213"/>
      <c r="O294" s="213"/>
      <c r="P294" s="213"/>
    </row>
    <row r="295" spans="11:16" x14ac:dyDescent="0.3">
      <c r="K295" s="213"/>
      <c r="L295" s="213"/>
      <c r="M295" s="213"/>
      <c r="N295" s="213"/>
      <c r="O295" s="213"/>
      <c r="P295" s="213"/>
    </row>
    <row r="296" spans="11:16" x14ac:dyDescent="0.3">
      <c r="K296" s="213"/>
      <c r="L296" s="213"/>
      <c r="M296" s="213"/>
      <c r="N296" s="213"/>
      <c r="O296" s="213"/>
      <c r="P296" s="213"/>
    </row>
    <row r="297" spans="11:16" x14ac:dyDescent="0.3">
      <c r="K297" s="213"/>
      <c r="L297" s="213"/>
      <c r="M297" s="213"/>
      <c r="N297" s="213"/>
      <c r="O297" s="213"/>
      <c r="P297" s="213"/>
    </row>
    <row r="298" spans="11:16" x14ac:dyDescent="0.3">
      <c r="K298" s="213"/>
      <c r="L298" s="213"/>
      <c r="M298" s="213"/>
      <c r="N298" s="213"/>
      <c r="O298" s="213"/>
      <c r="P298" s="213"/>
    </row>
    <row r="299" spans="11:16" x14ac:dyDescent="0.3">
      <c r="K299" s="213"/>
      <c r="L299" s="213"/>
      <c r="M299" s="213"/>
      <c r="N299" s="213"/>
      <c r="O299" s="213"/>
      <c r="P299" s="213"/>
    </row>
    <row r="300" spans="11:16" x14ac:dyDescent="0.3">
      <c r="K300" s="213"/>
      <c r="L300" s="213"/>
      <c r="M300" s="213"/>
      <c r="N300" s="213"/>
      <c r="O300" s="213"/>
      <c r="P300" s="213"/>
    </row>
    <row r="301" spans="11:16" x14ac:dyDescent="0.3">
      <c r="K301" s="213"/>
      <c r="L301" s="213"/>
      <c r="M301" s="213"/>
      <c r="N301" s="213"/>
      <c r="O301" s="213"/>
      <c r="P301" s="213"/>
    </row>
    <row r="302" spans="11:16" x14ac:dyDescent="0.3">
      <c r="K302" s="213"/>
      <c r="L302" s="213"/>
      <c r="M302" s="213"/>
      <c r="N302" s="213"/>
      <c r="O302" s="213"/>
      <c r="P302" s="213"/>
    </row>
    <row r="303" spans="11:16" x14ac:dyDescent="0.3">
      <c r="K303" s="213"/>
      <c r="L303" s="213"/>
      <c r="M303" s="213"/>
      <c r="N303" s="213"/>
      <c r="O303" s="213"/>
      <c r="P303" s="213"/>
    </row>
    <row r="304" spans="11:16" x14ac:dyDescent="0.3">
      <c r="K304" s="213"/>
      <c r="L304" s="213"/>
      <c r="M304" s="213"/>
      <c r="N304" s="213"/>
      <c r="O304" s="213"/>
      <c r="P304" s="213"/>
    </row>
    <row r="305" spans="11:16" x14ac:dyDescent="0.3">
      <c r="K305" s="213"/>
      <c r="L305" s="213"/>
      <c r="M305" s="213"/>
      <c r="N305" s="213"/>
      <c r="O305" s="213"/>
      <c r="P305" s="213"/>
    </row>
    <row r="306" spans="11:16" x14ac:dyDescent="0.3">
      <c r="K306" s="213"/>
      <c r="L306" s="213"/>
      <c r="M306" s="213"/>
      <c r="N306" s="213"/>
      <c r="O306" s="213"/>
      <c r="P306" s="213"/>
    </row>
    <row r="307" spans="11:16" x14ac:dyDescent="0.3">
      <c r="K307" s="213"/>
      <c r="L307" s="213"/>
      <c r="M307" s="213"/>
      <c r="N307" s="213"/>
      <c r="O307" s="213"/>
      <c r="P307" s="213"/>
    </row>
    <row r="308" spans="11:16" x14ac:dyDescent="0.3">
      <c r="K308" s="213"/>
      <c r="L308" s="213"/>
      <c r="M308" s="213"/>
      <c r="N308" s="213"/>
      <c r="O308" s="213"/>
      <c r="P308" s="213"/>
    </row>
    <row r="309" spans="11:16" x14ac:dyDescent="0.3">
      <c r="K309" s="213"/>
      <c r="L309" s="213"/>
      <c r="M309" s="213"/>
      <c r="N309" s="213"/>
      <c r="O309" s="213"/>
      <c r="P309" s="213"/>
    </row>
    <row r="310" spans="11:16" x14ac:dyDescent="0.3">
      <c r="K310" s="213"/>
      <c r="L310" s="213"/>
      <c r="M310" s="213"/>
      <c r="N310" s="213"/>
      <c r="O310" s="213"/>
      <c r="P310" s="213"/>
    </row>
    <row r="311" spans="11:16" x14ac:dyDescent="0.3">
      <c r="K311" s="213"/>
      <c r="L311" s="213"/>
      <c r="M311" s="213"/>
      <c r="N311" s="213"/>
      <c r="O311" s="213"/>
      <c r="P311" s="213"/>
    </row>
    <row r="312" spans="11:16" x14ac:dyDescent="0.3">
      <c r="K312" s="213"/>
      <c r="L312" s="213"/>
      <c r="M312" s="213"/>
      <c r="N312" s="213"/>
      <c r="O312" s="213"/>
      <c r="P312" s="213"/>
    </row>
    <row r="313" spans="11:16" x14ac:dyDescent="0.3">
      <c r="K313" s="213"/>
      <c r="L313" s="213"/>
      <c r="M313" s="213"/>
      <c r="N313" s="213"/>
      <c r="O313" s="213"/>
      <c r="P313" s="213"/>
    </row>
    <row r="314" spans="11:16" x14ac:dyDescent="0.3">
      <c r="K314" s="213"/>
      <c r="L314" s="213"/>
      <c r="M314" s="213"/>
      <c r="N314" s="213"/>
      <c r="O314" s="213"/>
      <c r="P314" s="213"/>
    </row>
    <row r="315" spans="11:16" x14ac:dyDescent="0.3">
      <c r="K315" s="213"/>
      <c r="L315" s="213"/>
      <c r="M315" s="213"/>
      <c r="N315" s="213"/>
      <c r="O315" s="213"/>
      <c r="P315" s="213"/>
    </row>
    <row r="316" spans="11:16" x14ac:dyDescent="0.3">
      <c r="K316" s="213"/>
      <c r="L316" s="213"/>
      <c r="M316" s="213"/>
      <c r="N316" s="213"/>
      <c r="O316" s="213"/>
      <c r="P316" s="213"/>
    </row>
    <row r="317" spans="11:16" x14ac:dyDescent="0.3">
      <c r="K317" s="213"/>
      <c r="L317" s="213"/>
      <c r="M317" s="213"/>
      <c r="N317" s="213"/>
      <c r="O317" s="213"/>
      <c r="P317" s="213"/>
    </row>
    <row r="318" spans="11:16" x14ac:dyDescent="0.3">
      <c r="K318" s="213"/>
      <c r="L318" s="213"/>
      <c r="M318" s="213"/>
      <c r="N318" s="213"/>
      <c r="O318" s="213"/>
      <c r="P318" s="213"/>
    </row>
    <row r="319" spans="11:16" x14ac:dyDescent="0.3">
      <c r="K319" s="213"/>
      <c r="L319" s="213"/>
      <c r="M319" s="213"/>
      <c r="N319" s="213"/>
      <c r="O319" s="213"/>
      <c r="P319" s="213"/>
    </row>
    <row r="320" spans="11:16" x14ac:dyDescent="0.3">
      <c r="K320" s="213"/>
      <c r="L320" s="213"/>
      <c r="M320" s="213"/>
      <c r="N320" s="213"/>
      <c r="O320" s="213"/>
      <c r="P320" s="213"/>
    </row>
    <row r="321" spans="11:16" x14ac:dyDescent="0.3">
      <c r="K321" s="213"/>
      <c r="L321" s="213"/>
      <c r="M321" s="213"/>
      <c r="N321" s="213"/>
      <c r="O321" s="213"/>
      <c r="P321" s="213"/>
    </row>
    <row r="322" spans="11:16" x14ac:dyDescent="0.3">
      <c r="K322" s="213"/>
      <c r="L322" s="213"/>
      <c r="M322" s="213"/>
      <c r="N322" s="213"/>
      <c r="O322" s="213"/>
      <c r="P322" s="213"/>
    </row>
    <row r="323" spans="11:16" x14ac:dyDescent="0.3">
      <c r="K323" s="486" t="s">
        <v>3918</v>
      </c>
      <c r="L323" s="483"/>
      <c r="M323" s="483"/>
      <c r="N323" s="483"/>
      <c r="O323" s="483"/>
      <c r="P323" s="483"/>
    </row>
    <row r="324" spans="11:16" x14ac:dyDescent="0.3">
      <c r="K324" s="213"/>
      <c r="L324" s="213"/>
      <c r="M324" s="213"/>
      <c r="N324" s="213"/>
      <c r="O324" s="213"/>
      <c r="P324" s="213"/>
    </row>
    <row r="325" spans="11:16" x14ac:dyDescent="0.3">
      <c r="K325" s="213"/>
      <c r="L325" s="213"/>
      <c r="M325" s="213"/>
      <c r="N325" s="213"/>
      <c r="O325" s="213"/>
      <c r="P325" s="213"/>
    </row>
    <row r="326" spans="11:16" x14ac:dyDescent="0.3">
      <c r="K326" s="213"/>
      <c r="L326" s="213"/>
      <c r="M326" s="213"/>
      <c r="N326" s="213"/>
      <c r="O326" s="213"/>
      <c r="P326" s="213"/>
    </row>
    <row r="327" spans="11:16" x14ac:dyDescent="0.3">
      <c r="K327" s="213"/>
      <c r="L327" s="213"/>
      <c r="M327" s="213"/>
      <c r="N327" s="213"/>
      <c r="O327" s="213"/>
      <c r="P327" s="213"/>
    </row>
    <row r="328" spans="11:16" x14ac:dyDescent="0.3">
      <c r="K328" s="213"/>
      <c r="L328" s="213"/>
      <c r="M328" s="213"/>
      <c r="N328" s="213"/>
      <c r="O328" s="213"/>
      <c r="P328" s="213"/>
    </row>
    <row r="329" spans="11:16" x14ac:dyDescent="0.3">
      <c r="K329" s="213"/>
      <c r="L329" s="213"/>
      <c r="M329" s="213"/>
      <c r="N329" s="213"/>
      <c r="O329" s="213"/>
      <c r="P329" s="213"/>
    </row>
    <row r="330" spans="11:16" x14ac:dyDescent="0.3">
      <c r="K330" s="213"/>
      <c r="L330" s="213"/>
      <c r="M330" s="213"/>
      <c r="N330" s="213"/>
      <c r="O330" s="213"/>
      <c r="P330" s="213"/>
    </row>
    <row r="331" spans="11:16" x14ac:dyDescent="0.3">
      <c r="K331" s="213"/>
      <c r="L331" s="213"/>
      <c r="M331" s="213"/>
      <c r="N331" s="213"/>
      <c r="O331" s="213"/>
      <c r="P331" s="213"/>
    </row>
    <row r="332" spans="11:16" x14ac:dyDescent="0.3">
      <c r="K332" s="213"/>
      <c r="L332" s="213"/>
      <c r="M332" s="213"/>
      <c r="N332" s="213"/>
      <c r="O332" s="213"/>
      <c r="P332" s="213"/>
    </row>
    <row r="333" spans="11:16" x14ac:dyDescent="0.3">
      <c r="K333" s="213"/>
      <c r="L333" s="213"/>
      <c r="M333" s="213"/>
      <c r="N333" s="213"/>
      <c r="O333" s="213"/>
      <c r="P333" s="213"/>
    </row>
    <row r="334" spans="11:16" x14ac:dyDescent="0.3">
      <c r="K334" s="213"/>
      <c r="L334" s="213"/>
      <c r="M334" s="213"/>
      <c r="N334" s="213"/>
      <c r="O334" s="213"/>
      <c r="P334" s="213"/>
    </row>
    <row r="335" spans="11:16" x14ac:dyDescent="0.3">
      <c r="K335" s="213"/>
      <c r="L335" s="213"/>
      <c r="M335" s="213"/>
      <c r="N335" s="213"/>
      <c r="O335" s="213"/>
      <c r="P335" s="213"/>
    </row>
    <row r="336" spans="11:16" x14ac:dyDescent="0.3">
      <c r="K336" s="213"/>
      <c r="L336" s="213"/>
      <c r="M336" s="213"/>
      <c r="N336" s="213"/>
      <c r="O336" s="213"/>
      <c r="P336" s="213"/>
    </row>
    <row r="337" spans="11:16" x14ac:dyDescent="0.3">
      <c r="K337" s="213"/>
      <c r="L337" s="213"/>
      <c r="M337" s="213"/>
      <c r="N337" s="213"/>
      <c r="O337" s="213"/>
      <c r="P337" s="213"/>
    </row>
    <row r="338" spans="11:16" x14ac:dyDescent="0.3">
      <c r="K338" s="213"/>
      <c r="L338" s="213"/>
      <c r="M338" s="213"/>
      <c r="N338" s="213"/>
      <c r="O338" s="213"/>
      <c r="P338" s="213"/>
    </row>
    <row r="339" spans="11:16" x14ac:dyDescent="0.3">
      <c r="K339" s="213"/>
      <c r="L339" s="213"/>
      <c r="M339" s="213"/>
      <c r="N339" s="213"/>
      <c r="O339" s="213"/>
      <c r="P339" s="213"/>
    </row>
    <row r="340" spans="11:16" x14ac:dyDescent="0.3">
      <c r="K340" s="213"/>
      <c r="L340" s="213"/>
      <c r="M340" s="213"/>
      <c r="N340" s="213"/>
      <c r="O340" s="213"/>
      <c r="P340" s="213"/>
    </row>
    <row r="341" spans="11:16" x14ac:dyDescent="0.3">
      <c r="K341" s="213"/>
      <c r="L341" s="213"/>
      <c r="M341" s="213"/>
      <c r="N341" s="213"/>
      <c r="O341" s="213"/>
      <c r="P341" s="213"/>
    </row>
    <row r="342" spans="11:16" x14ac:dyDescent="0.3">
      <c r="K342" s="213"/>
      <c r="L342" s="213"/>
      <c r="M342" s="213"/>
      <c r="N342" s="213"/>
      <c r="O342" s="213"/>
      <c r="P342" s="213"/>
    </row>
    <row r="343" spans="11:16" x14ac:dyDescent="0.3">
      <c r="K343" s="213"/>
      <c r="L343" s="213"/>
      <c r="M343" s="213"/>
      <c r="N343" s="213"/>
      <c r="O343" s="213"/>
      <c r="P343" s="213"/>
    </row>
    <row r="344" spans="11:16" x14ac:dyDescent="0.3">
      <c r="K344" s="213"/>
      <c r="L344" s="213"/>
      <c r="M344" s="213"/>
      <c r="N344" s="213"/>
      <c r="O344" s="213"/>
      <c r="P344" s="213"/>
    </row>
    <row r="345" spans="11:16" x14ac:dyDescent="0.3">
      <c r="K345" s="213"/>
      <c r="L345" s="213"/>
      <c r="M345" s="213"/>
      <c r="N345" s="213"/>
      <c r="O345" s="213"/>
      <c r="P345" s="213"/>
    </row>
    <row r="346" spans="11:16" x14ac:dyDescent="0.3">
      <c r="K346" s="213"/>
      <c r="L346" s="213"/>
      <c r="M346" s="213"/>
      <c r="N346" s="213"/>
      <c r="O346" s="213"/>
      <c r="P346" s="213"/>
    </row>
    <row r="347" spans="11:16" x14ac:dyDescent="0.3">
      <c r="K347" s="213"/>
      <c r="L347" s="213"/>
      <c r="M347" s="213"/>
      <c r="N347" s="213"/>
      <c r="O347" s="213"/>
      <c r="P347" s="213"/>
    </row>
    <row r="348" spans="11:16" x14ac:dyDescent="0.3">
      <c r="K348" s="213"/>
      <c r="L348" s="213"/>
      <c r="M348" s="213"/>
      <c r="N348" s="213"/>
      <c r="O348" s="213"/>
      <c r="P348" s="213"/>
    </row>
    <row r="349" spans="11:16" x14ac:dyDescent="0.3">
      <c r="K349" s="213"/>
      <c r="L349" s="213"/>
      <c r="M349" s="213"/>
      <c r="N349" s="213"/>
      <c r="O349" s="213"/>
      <c r="P349" s="213"/>
    </row>
    <row r="350" spans="11:16" x14ac:dyDescent="0.3">
      <c r="K350" s="213"/>
      <c r="L350" s="213"/>
      <c r="M350" s="213"/>
      <c r="N350" s="213"/>
      <c r="O350" s="213"/>
      <c r="P350" s="213"/>
    </row>
    <row r="351" spans="11:16" x14ac:dyDescent="0.3">
      <c r="K351" s="213"/>
      <c r="L351" s="213"/>
      <c r="M351" s="213"/>
      <c r="N351" s="213"/>
      <c r="O351" s="213"/>
      <c r="P351" s="213"/>
    </row>
    <row r="352" spans="11:16" x14ac:dyDescent="0.3">
      <c r="K352" s="213"/>
      <c r="L352" s="213"/>
      <c r="M352" s="213"/>
      <c r="N352" s="213"/>
      <c r="O352" s="213"/>
      <c r="P352" s="213"/>
    </row>
    <row r="353" spans="11:16" x14ac:dyDescent="0.3">
      <c r="K353" s="213"/>
      <c r="L353" s="213"/>
      <c r="M353" s="213"/>
      <c r="N353" s="213"/>
      <c r="O353" s="213"/>
      <c r="P353" s="213"/>
    </row>
    <row r="354" spans="11:16" x14ac:dyDescent="0.3">
      <c r="K354" s="213"/>
      <c r="L354" s="213"/>
      <c r="M354" s="213"/>
      <c r="N354" s="213"/>
      <c r="O354" s="213"/>
      <c r="P354" s="213"/>
    </row>
    <row r="355" spans="11:16" x14ac:dyDescent="0.3">
      <c r="K355" s="213"/>
      <c r="L355" s="213"/>
      <c r="M355" s="213"/>
      <c r="N355" s="213"/>
      <c r="O355" s="213"/>
      <c r="P355" s="213"/>
    </row>
    <row r="356" spans="11:16" x14ac:dyDescent="0.3">
      <c r="K356" s="485" t="s">
        <v>4351</v>
      </c>
      <c r="L356" s="483"/>
      <c r="M356" s="483"/>
      <c r="N356" s="483"/>
      <c r="O356" s="483"/>
      <c r="P356" s="483"/>
    </row>
    <row r="357" spans="11:16" x14ac:dyDescent="0.3">
      <c r="K357" s="213"/>
      <c r="L357" s="213"/>
      <c r="M357" s="213"/>
      <c r="N357" s="213"/>
      <c r="O357" s="213"/>
      <c r="P357" s="213"/>
    </row>
    <row r="358" spans="11:16" x14ac:dyDescent="0.3">
      <c r="K358" s="486" t="s">
        <v>3764</v>
      </c>
      <c r="L358" s="483"/>
      <c r="M358" s="483"/>
      <c r="N358" s="483"/>
      <c r="O358" s="483"/>
      <c r="P358" s="483"/>
    </row>
    <row r="359" spans="11:16" x14ac:dyDescent="0.3">
      <c r="K359" s="486" t="s">
        <v>3765</v>
      </c>
      <c r="L359" s="483"/>
      <c r="M359" s="483"/>
      <c r="N359" s="483"/>
      <c r="O359" s="483"/>
      <c r="P359" s="483"/>
    </row>
    <row r="360" spans="11:16" x14ac:dyDescent="0.3">
      <c r="K360" s="486" t="s">
        <v>3766</v>
      </c>
      <c r="L360" s="483"/>
      <c r="M360" s="483"/>
      <c r="N360" s="483"/>
      <c r="O360" s="483"/>
      <c r="P360" s="483"/>
    </row>
    <row r="361" spans="11:16" x14ac:dyDescent="0.3">
      <c r="K361" s="213"/>
      <c r="L361" s="213"/>
      <c r="M361" s="213"/>
      <c r="N361" s="213"/>
      <c r="O361" s="213"/>
      <c r="P361" s="213"/>
    </row>
    <row r="362" spans="11:16" x14ac:dyDescent="0.3">
      <c r="K362" s="486" t="s">
        <v>3919</v>
      </c>
      <c r="L362" s="483"/>
      <c r="M362" s="483"/>
      <c r="N362" s="483"/>
      <c r="O362" s="483"/>
      <c r="P362" s="483"/>
    </row>
    <row r="363" spans="11:16" x14ac:dyDescent="0.3">
      <c r="K363" s="213"/>
      <c r="L363" s="213"/>
      <c r="M363" s="213"/>
      <c r="N363" s="213"/>
      <c r="O363" s="213"/>
      <c r="P363" s="213"/>
    </row>
    <row r="364" spans="11:16" x14ac:dyDescent="0.3">
      <c r="K364" s="217" t="s">
        <v>3708</v>
      </c>
      <c r="L364" s="105">
        <v>137</v>
      </c>
      <c r="M364" s="213"/>
      <c r="N364" s="213"/>
      <c r="O364" s="213"/>
      <c r="P364" s="213"/>
    </row>
    <row r="365" spans="11:16" x14ac:dyDescent="0.3">
      <c r="K365" s="217" t="s">
        <v>3709</v>
      </c>
      <c r="L365" s="105">
        <v>137</v>
      </c>
      <c r="M365" s="213"/>
      <c r="N365" s="213"/>
      <c r="O365" s="213"/>
      <c r="P365" s="213"/>
    </row>
    <row r="366" spans="11:16" x14ac:dyDescent="0.3">
      <c r="K366" s="213"/>
      <c r="L366" s="213"/>
      <c r="M366" s="213"/>
      <c r="N366" s="213"/>
      <c r="O366" s="213"/>
      <c r="P366" s="213"/>
    </row>
    <row r="367" spans="11:16" x14ac:dyDescent="0.3">
      <c r="K367" s="486" t="s">
        <v>3919</v>
      </c>
      <c r="L367" s="483"/>
      <c r="M367" s="483"/>
      <c r="N367" s="483"/>
      <c r="O367" s="483"/>
      <c r="P367" s="483"/>
    </row>
    <row r="368" spans="11:16" x14ac:dyDescent="0.3">
      <c r="K368" s="213"/>
      <c r="L368" s="213"/>
      <c r="M368" s="213"/>
      <c r="N368" s="213"/>
      <c r="O368" s="213"/>
      <c r="P368" s="213"/>
    </row>
    <row r="369" spans="11:16" x14ac:dyDescent="0.3">
      <c r="K369" s="475" t="s">
        <v>3711</v>
      </c>
      <c r="L369" s="475"/>
      <c r="M369" s="475"/>
      <c r="N369" s="475"/>
      <c r="O369" s="475"/>
      <c r="P369" s="475"/>
    </row>
    <row r="370" spans="11:16" ht="25.8" x14ac:dyDescent="0.3">
      <c r="K370" s="217" t="s">
        <v>3718</v>
      </c>
      <c r="L370" s="215" t="s">
        <v>3712</v>
      </c>
      <c r="M370" s="216" t="s">
        <v>3719</v>
      </c>
      <c r="N370" s="216" t="s">
        <v>3720</v>
      </c>
      <c r="O370" s="215" t="s">
        <v>3721</v>
      </c>
      <c r="P370" s="215" t="s">
        <v>3722</v>
      </c>
    </row>
    <row r="371" spans="11:16" x14ac:dyDescent="0.3">
      <c r="K371" s="217" t="s">
        <v>3723</v>
      </c>
      <c r="L371" s="136">
        <v>5</v>
      </c>
      <c r="M371" s="132">
        <v>4.684E-2</v>
      </c>
      <c r="N371" s="132">
        <v>9.3699999999999999E-3</v>
      </c>
      <c r="O371" s="133">
        <v>119.79</v>
      </c>
      <c r="P371" s="134" t="s">
        <v>1193</v>
      </c>
    </row>
    <row r="372" spans="11:16" x14ac:dyDescent="0.3">
      <c r="K372" s="217" t="s">
        <v>3724</v>
      </c>
      <c r="L372" s="136">
        <v>131</v>
      </c>
      <c r="M372" s="132">
        <v>1.0240000000000001E-2</v>
      </c>
      <c r="N372" s="135">
        <v>7.8200000000000003E-5</v>
      </c>
      <c r="O372" s="137" t="s">
        <v>1281</v>
      </c>
      <c r="P372" s="137" t="s">
        <v>1281</v>
      </c>
    </row>
    <row r="373" spans="11:16" x14ac:dyDescent="0.3">
      <c r="K373" s="217" t="s">
        <v>3725</v>
      </c>
      <c r="L373" s="136">
        <v>136</v>
      </c>
      <c r="M373" s="132">
        <v>5.7079999999999999E-2</v>
      </c>
      <c r="N373" s="137" t="s">
        <v>1281</v>
      </c>
      <c r="O373" s="137" t="s">
        <v>1281</v>
      </c>
      <c r="P373" s="137" t="s">
        <v>1281</v>
      </c>
    </row>
    <row r="374" spans="11:16" x14ac:dyDescent="0.3">
      <c r="K374" s="213"/>
      <c r="L374" s="213"/>
      <c r="M374" s="213"/>
      <c r="N374" s="213"/>
      <c r="O374" s="213"/>
      <c r="P374" s="213"/>
    </row>
    <row r="375" spans="11:16" x14ac:dyDescent="0.3">
      <c r="K375" s="486" t="s">
        <v>3919</v>
      </c>
      <c r="L375" s="483"/>
      <c r="M375" s="483"/>
      <c r="N375" s="483"/>
      <c r="O375" s="483"/>
      <c r="P375" s="483"/>
    </row>
    <row r="376" spans="11:16" x14ac:dyDescent="0.3">
      <c r="K376" s="213"/>
      <c r="L376" s="213"/>
      <c r="M376" s="213"/>
      <c r="N376" s="213"/>
      <c r="O376" s="213"/>
      <c r="P376" s="213"/>
    </row>
    <row r="377" spans="11:16" x14ac:dyDescent="0.3">
      <c r="K377" s="217" t="s">
        <v>3726</v>
      </c>
      <c r="L377" s="139">
        <v>8.8400000000000006E-3</v>
      </c>
      <c r="M377" s="217" t="s">
        <v>3727</v>
      </c>
      <c r="N377" s="139">
        <v>0.82050000000000001</v>
      </c>
      <c r="O377" s="213"/>
      <c r="P377" s="213"/>
    </row>
    <row r="378" spans="11:16" x14ac:dyDescent="0.3">
      <c r="K378" s="217" t="s">
        <v>3728</v>
      </c>
      <c r="L378" s="137">
        <v>3.7080000000000002E-2</v>
      </c>
      <c r="M378" s="217" t="s">
        <v>3729</v>
      </c>
      <c r="N378" s="137">
        <v>0.81369999999999998</v>
      </c>
      <c r="O378" s="213"/>
      <c r="P378" s="213"/>
    </row>
    <row r="379" spans="11:16" x14ac:dyDescent="0.3">
      <c r="K379" s="217" t="s">
        <v>3730</v>
      </c>
      <c r="L379" s="137">
        <v>23.851410000000001</v>
      </c>
      <c r="M379" s="217" t="s">
        <v>1281</v>
      </c>
      <c r="N379" s="137" t="s">
        <v>1281</v>
      </c>
      <c r="O379" s="213"/>
      <c r="P379" s="213"/>
    </row>
    <row r="380" spans="11:16" x14ac:dyDescent="0.3">
      <c r="K380" s="213"/>
      <c r="L380" s="213"/>
      <c r="M380" s="213"/>
      <c r="N380" s="213"/>
      <c r="O380" s="213"/>
      <c r="P380" s="213"/>
    </row>
    <row r="381" spans="11:16" x14ac:dyDescent="0.3">
      <c r="K381" s="486" t="s">
        <v>3919</v>
      </c>
      <c r="L381" s="483"/>
      <c r="M381" s="483"/>
      <c r="N381" s="483"/>
      <c r="O381" s="483"/>
      <c r="P381" s="483"/>
    </row>
    <row r="382" spans="11:16" x14ac:dyDescent="0.3">
      <c r="K382" s="213"/>
      <c r="L382" s="213"/>
      <c r="M382" s="213"/>
      <c r="N382" s="213"/>
      <c r="O382" s="213"/>
      <c r="P382" s="213"/>
    </row>
    <row r="383" spans="11:16" x14ac:dyDescent="0.3">
      <c r="K383" s="475" t="s">
        <v>3710</v>
      </c>
      <c r="L383" s="475"/>
      <c r="M383" s="475"/>
      <c r="N383" s="475"/>
      <c r="O383" s="475"/>
      <c r="P383" s="475"/>
    </row>
    <row r="384" spans="11:16" ht="25.8" x14ac:dyDescent="0.3">
      <c r="K384" s="217" t="s">
        <v>976</v>
      </c>
      <c r="L384" s="215" t="s">
        <v>3712</v>
      </c>
      <c r="M384" s="216" t="s">
        <v>3713</v>
      </c>
      <c r="N384" s="216" t="s">
        <v>3714</v>
      </c>
      <c r="O384" s="215" t="s">
        <v>3715</v>
      </c>
      <c r="P384" s="215" t="s">
        <v>3716</v>
      </c>
    </row>
    <row r="385" spans="11:16" x14ac:dyDescent="0.3">
      <c r="K385" s="217" t="s">
        <v>596</v>
      </c>
      <c r="L385" s="131">
        <v>1</v>
      </c>
      <c r="M385" s="132">
        <v>1.5520000000000001E-2</v>
      </c>
      <c r="N385" s="132">
        <v>9.2499999999999995E-3</v>
      </c>
      <c r="O385" s="133">
        <v>1.68</v>
      </c>
      <c r="P385" s="134">
        <v>9.5799999999999996E-2</v>
      </c>
    </row>
    <row r="386" spans="11:16" x14ac:dyDescent="0.3">
      <c r="K386" s="217" t="s">
        <v>168</v>
      </c>
      <c r="L386" s="131">
        <v>1</v>
      </c>
      <c r="M386" s="132">
        <v>-0.14591000000000001</v>
      </c>
      <c r="N386" s="132">
        <v>2.4369999999999999E-2</v>
      </c>
      <c r="O386" s="133">
        <v>-5.99</v>
      </c>
      <c r="P386" s="134" t="s">
        <v>1193</v>
      </c>
    </row>
    <row r="387" spans="11:16" x14ac:dyDescent="0.3">
      <c r="K387" s="217" t="s">
        <v>587</v>
      </c>
      <c r="L387" s="131">
        <v>1</v>
      </c>
      <c r="M387" s="132">
        <v>-8.6440000000000003E-2</v>
      </c>
      <c r="N387" s="132">
        <v>1.7909999999999999E-2</v>
      </c>
      <c r="O387" s="133">
        <v>-4.83</v>
      </c>
      <c r="P387" s="134" t="s">
        <v>1193</v>
      </c>
    </row>
    <row r="388" spans="11:16" x14ac:dyDescent="0.3">
      <c r="K388" s="217" t="s">
        <v>189</v>
      </c>
      <c r="L388" s="131">
        <v>1</v>
      </c>
      <c r="M388" s="132">
        <v>0.11432</v>
      </c>
      <c r="N388" s="132">
        <v>2.4109999999999999E-2</v>
      </c>
      <c r="O388" s="133">
        <v>4.74</v>
      </c>
      <c r="P388" s="134" t="s">
        <v>1193</v>
      </c>
    </row>
    <row r="389" spans="11:16" x14ac:dyDescent="0.3">
      <c r="K389" s="217" t="s">
        <v>246</v>
      </c>
      <c r="L389" s="131">
        <v>1</v>
      </c>
      <c r="M389" s="132">
        <v>0.22245000000000001</v>
      </c>
      <c r="N389" s="132">
        <v>2.0670000000000001E-2</v>
      </c>
      <c r="O389" s="133">
        <v>10.76</v>
      </c>
      <c r="P389" s="134" t="s">
        <v>1193</v>
      </c>
    </row>
    <row r="390" spans="11:16" x14ac:dyDescent="0.3">
      <c r="K390" s="217" t="s">
        <v>586</v>
      </c>
      <c r="L390" s="131">
        <v>1</v>
      </c>
      <c r="M390" s="132">
        <v>-3.2899999999999999E-2</v>
      </c>
      <c r="N390" s="132">
        <v>6.0299999999999998E-3</v>
      </c>
      <c r="O390" s="133">
        <v>-5.45</v>
      </c>
      <c r="P390" s="134" t="s">
        <v>1193</v>
      </c>
    </row>
    <row r="391" spans="11:16" x14ac:dyDescent="0.3">
      <c r="K391" s="213"/>
      <c r="L391" s="213"/>
      <c r="M391" s="213"/>
      <c r="N391" s="213"/>
      <c r="O391" s="213"/>
      <c r="P391" s="213"/>
    </row>
    <row r="392" spans="11:16" x14ac:dyDescent="0.3">
      <c r="K392" s="485" t="s">
        <v>4351</v>
      </c>
      <c r="L392" s="483"/>
      <c r="M392" s="483"/>
      <c r="N392" s="483"/>
      <c r="O392" s="483"/>
      <c r="P392" s="483"/>
    </row>
    <row r="393" spans="11:16" x14ac:dyDescent="0.3">
      <c r="K393" s="213"/>
      <c r="L393" s="213"/>
      <c r="M393" s="213"/>
      <c r="N393" s="213"/>
      <c r="O393" s="213"/>
      <c r="P393" s="213"/>
    </row>
    <row r="394" spans="11:16" x14ac:dyDescent="0.3">
      <c r="K394" s="486" t="s">
        <v>3764</v>
      </c>
      <c r="L394" s="483"/>
      <c r="M394" s="483"/>
      <c r="N394" s="483"/>
      <c r="O394" s="483"/>
      <c r="P394" s="483"/>
    </row>
    <row r="395" spans="11:16" x14ac:dyDescent="0.3">
      <c r="K395" s="486" t="s">
        <v>3765</v>
      </c>
      <c r="L395" s="483"/>
      <c r="M395" s="483"/>
      <c r="N395" s="483"/>
      <c r="O395" s="483"/>
      <c r="P395" s="483"/>
    </row>
    <row r="396" spans="11:16" x14ac:dyDescent="0.3">
      <c r="K396" s="486" t="s">
        <v>3766</v>
      </c>
      <c r="L396" s="483"/>
      <c r="M396" s="483"/>
      <c r="N396" s="483"/>
      <c r="O396" s="483"/>
      <c r="P396" s="483"/>
    </row>
    <row r="397" spans="11:16" x14ac:dyDescent="0.3">
      <c r="K397" s="213"/>
      <c r="L397" s="213"/>
      <c r="M397" s="213"/>
      <c r="N397" s="213"/>
      <c r="O397" s="213"/>
      <c r="P397" s="213"/>
    </row>
    <row r="398" spans="11:16" x14ac:dyDescent="0.3">
      <c r="K398" s="486" t="s">
        <v>3919</v>
      </c>
      <c r="L398" s="483"/>
      <c r="M398" s="483"/>
      <c r="N398" s="483"/>
      <c r="O398" s="483"/>
      <c r="P398" s="483"/>
    </row>
    <row r="399" spans="11:16" x14ac:dyDescent="0.3">
      <c r="K399" s="213"/>
      <c r="L399" s="213"/>
      <c r="M399" s="213"/>
      <c r="N399" s="213"/>
      <c r="O399" s="213"/>
      <c r="P399" s="213"/>
    </row>
    <row r="400" spans="11:16" x14ac:dyDescent="0.3">
      <c r="K400" s="213"/>
      <c r="L400" s="213"/>
      <c r="M400" s="213"/>
      <c r="N400" s="213"/>
      <c r="O400" s="213"/>
      <c r="P400" s="213"/>
    </row>
    <row r="401" spans="11:16" x14ac:dyDescent="0.3">
      <c r="K401" s="213"/>
      <c r="L401" s="213"/>
      <c r="M401" s="213"/>
      <c r="N401" s="213"/>
      <c r="O401" s="213"/>
      <c r="P401" s="213"/>
    </row>
    <row r="402" spans="11:16" x14ac:dyDescent="0.3">
      <c r="K402" s="213"/>
      <c r="L402" s="213"/>
      <c r="M402" s="213"/>
      <c r="N402" s="213"/>
      <c r="O402" s="213"/>
      <c r="P402" s="213"/>
    </row>
    <row r="403" spans="11:16" x14ac:dyDescent="0.3">
      <c r="K403" s="213"/>
      <c r="L403" s="213"/>
      <c r="M403" s="213"/>
      <c r="N403" s="213"/>
      <c r="O403" s="213"/>
      <c r="P403" s="213"/>
    </row>
    <row r="404" spans="11:16" x14ac:dyDescent="0.3">
      <c r="K404" s="213"/>
      <c r="L404" s="213"/>
      <c r="M404" s="213"/>
      <c r="N404" s="213"/>
      <c r="O404" s="213"/>
      <c r="P404" s="213"/>
    </row>
    <row r="405" spans="11:16" x14ac:dyDescent="0.3">
      <c r="K405" s="213"/>
      <c r="L405" s="213"/>
      <c r="M405" s="213"/>
      <c r="N405" s="213"/>
      <c r="O405" s="213"/>
      <c r="P405" s="213"/>
    </row>
    <row r="406" spans="11:16" x14ac:dyDescent="0.3">
      <c r="K406" s="213"/>
      <c r="L406" s="213"/>
      <c r="M406" s="213"/>
      <c r="N406" s="213"/>
      <c r="O406" s="213"/>
      <c r="P406" s="213"/>
    </row>
    <row r="407" spans="11:16" x14ac:dyDescent="0.3">
      <c r="K407" s="213"/>
      <c r="L407" s="213"/>
      <c r="M407" s="213"/>
      <c r="N407" s="213"/>
      <c r="O407" s="213"/>
      <c r="P407" s="213"/>
    </row>
    <row r="408" spans="11:16" x14ac:dyDescent="0.3">
      <c r="K408" s="213"/>
      <c r="L408" s="213"/>
      <c r="M408" s="213"/>
      <c r="N408" s="213"/>
      <c r="O408" s="213"/>
      <c r="P408" s="213"/>
    </row>
    <row r="409" spans="11:16" x14ac:dyDescent="0.3">
      <c r="K409" s="213"/>
      <c r="L409" s="213"/>
      <c r="M409" s="213"/>
      <c r="N409" s="213"/>
      <c r="O409" s="213"/>
      <c r="P409" s="213"/>
    </row>
    <row r="410" spans="11:16" x14ac:dyDescent="0.3">
      <c r="K410" s="213"/>
      <c r="L410" s="213"/>
      <c r="M410" s="213"/>
      <c r="N410" s="213"/>
      <c r="O410" s="213"/>
      <c r="P410" s="213"/>
    </row>
    <row r="411" spans="11:16" x14ac:dyDescent="0.3">
      <c r="K411" s="213"/>
      <c r="L411" s="213"/>
      <c r="M411" s="213"/>
      <c r="N411" s="213"/>
      <c r="O411" s="213"/>
      <c r="P411" s="213"/>
    </row>
    <row r="412" spans="11:16" x14ac:dyDescent="0.3">
      <c r="K412" s="213"/>
      <c r="L412" s="213"/>
      <c r="M412" s="213"/>
      <c r="N412" s="213"/>
      <c r="O412" s="213"/>
      <c r="P412" s="213"/>
    </row>
    <row r="413" spans="11:16" x14ac:dyDescent="0.3">
      <c r="K413" s="213"/>
      <c r="L413" s="213"/>
      <c r="M413" s="213"/>
      <c r="N413" s="213"/>
      <c r="O413" s="213"/>
      <c r="P413" s="213"/>
    </row>
    <row r="414" spans="11:16" x14ac:dyDescent="0.3">
      <c r="K414" s="213"/>
      <c r="L414" s="213"/>
      <c r="M414" s="213"/>
      <c r="N414" s="213"/>
      <c r="O414" s="213"/>
      <c r="P414" s="213"/>
    </row>
    <row r="415" spans="11:16" x14ac:dyDescent="0.3">
      <c r="K415" s="213"/>
      <c r="L415" s="213"/>
      <c r="M415" s="213"/>
      <c r="N415" s="213"/>
      <c r="O415" s="213"/>
      <c r="P415" s="213"/>
    </row>
    <row r="416" spans="11:16" x14ac:dyDescent="0.3">
      <c r="K416" s="213"/>
      <c r="L416" s="213"/>
      <c r="M416" s="213"/>
      <c r="N416" s="213"/>
      <c r="O416" s="213"/>
      <c r="P416" s="213"/>
    </row>
    <row r="417" spans="11:16" x14ac:dyDescent="0.3">
      <c r="K417" s="213"/>
      <c r="L417" s="213"/>
      <c r="M417" s="213"/>
      <c r="N417" s="213"/>
      <c r="O417" s="213"/>
      <c r="P417" s="213"/>
    </row>
    <row r="418" spans="11:16" x14ac:dyDescent="0.3">
      <c r="K418" s="213"/>
      <c r="L418" s="213"/>
      <c r="M418" s="213"/>
      <c r="N418" s="213"/>
      <c r="O418" s="213"/>
      <c r="P418" s="213"/>
    </row>
    <row r="419" spans="11:16" x14ac:dyDescent="0.3">
      <c r="K419" s="213"/>
      <c r="L419" s="213"/>
      <c r="M419" s="213"/>
      <c r="N419" s="213"/>
      <c r="O419" s="213"/>
      <c r="P419" s="213"/>
    </row>
    <row r="420" spans="11:16" x14ac:dyDescent="0.3">
      <c r="K420" s="213"/>
      <c r="L420" s="213"/>
      <c r="M420" s="213"/>
      <c r="N420" s="213"/>
      <c r="O420" s="213"/>
      <c r="P420" s="213"/>
    </row>
    <row r="421" spans="11:16" x14ac:dyDescent="0.3">
      <c r="K421" s="213"/>
      <c r="L421" s="213"/>
      <c r="M421" s="213"/>
      <c r="N421" s="213"/>
      <c r="O421" s="213"/>
      <c r="P421" s="213"/>
    </row>
    <row r="422" spans="11:16" x14ac:dyDescent="0.3">
      <c r="K422" s="213"/>
      <c r="L422" s="213"/>
      <c r="M422" s="213"/>
      <c r="N422" s="213"/>
      <c r="O422" s="213"/>
      <c r="P422" s="213"/>
    </row>
    <row r="423" spans="11:16" x14ac:dyDescent="0.3">
      <c r="K423" s="213"/>
      <c r="L423" s="213"/>
      <c r="M423" s="213"/>
      <c r="N423" s="213"/>
      <c r="O423" s="213"/>
      <c r="P423" s="213"/>
    </row>
    <row r="424" spans="11:16" x14ac:dyDescent="0.3">
      <c r="K424" s="213"/>
      <c r="L424" s="213"/>
      <c r="M424" s="213"/>
      <c r="N424" s="213"/>
      <c r="O424" s="213"/>
      <c r="P424" s="213"/>
    </row>
    <row r="425" spans="11:16" x14ac:dyDescent="0.3">
      <c r="K425" s="213"/>
      <c r="L425" s="213"/>
      <c r="M425" s="213"/>
      <c r="N425" s="213"/>
      <c r="O425" s="213"/>
      <c r="P425" s="213"/>
    </row>
    <row r="426" spans="11:16" x14ac:dyDescent="0.3">
      <c r="K426" s="213"/>
      <c r="L426" s="213"/>
      <c r="M426" s="213"/>
      <c r="N426" s="213"/>
      <c r="O426" s="213"/>
      <c r="P426" s="213"/>
    </row>
    <row r="427" spans="11:16" x14ac:dyDescent="0.3">
      <c r="K427" s="213"/>
      <c r="L427" s="213"/>
      <c r="M427" s="213"/>
      <c r="N427" s="213"/>
      <c r="O427" s="213"/>
      <c r="P427" s="213"/>
    </row>
    <row r="428" spans="11:16" x14ac:dyDescent="0.3">
      <c r="K428" s="213"/>
      <c r="L428" s="213"/>
      <c r="M428" s="213"/>
      <c r="N428" s="213"/>
      <c r="O428" s="213"/>
      <c r="P428" s="213"/>
    </row>
    <row r="429" spans="11:16" x14ac:dyDescent="0.3">
      <c r="K429" s="213"/>
      <c r="L429" s="213"/>
      <c r="M429" s="213"/>
      <c r="N429" s="213"/>
      <c r="O429" s="213"/>
      <c r="P429" s="213"/>
    </row>
    <row r="430" spans="11:16" x14ac:dyDescent="0.3">
      <c r="K430" s="213"/>
      <c r="L430" s="213"/>
      <c r="M430" s="213"/>
      <c r="N430" s="213"/>
      <c r="O430" s="213"/>
      <c r="P430" s="213"/>
    </row>
    <row r="431" spans="11:16" x14ac:dyDescent="0.3">
      <c r="K431" s="213"/>
      <c r="L431" s="213"/>
      <c r="M431" s="213"/>
      <c r="N431" s="213"/>
      <c r="O431" s="213"/>
      <c r="P431" s="213"/>
    </row>
    <row r="432" spans="11:16" x14ac:dyDescent="0.3">
      <c r="K432" s="213"/>
      <c r="L432" s="213"/>
      <c r="M432" s="213"/>
      <c r="N432" s="213"/>
      <c r="O432" s="213"/>
      <c r="P432" s="213"/>
    </row>
    <row r="433" spans="11:16" x14ac:dyDescent="0.3">
      <c r="K433" s="213"/>
      <c r="L433" s="213"/>
      <c r="M433" s="213"/>
      <c r="N433" s="213"/>
      <c r="O433" s="213"/>
      <c r="P433" s="213"/>
    </row>
    <row r="434" spans="11:16" x14ac:dyDescent="0.3">
      <c r="K434" s="213"/>
      <c r="L434" s="213"/>
      <c r="M434" s="213"/>
      <c r="N434" s="213"/>
      <c r="O434" s="213"/>
      <c r="P434" s="213"/>
    </row>
    <row r="435" spans="11:16" x14ac:dyDescent="0.3">
      <c r="K435" s="213"/>
      <c r="L435" s="213"/>
      <c r="M435" s="213"/>
      <c r="N435" s="213"/>
      <c r="O435" s="213"/>
      <c r="P435" s="213"/>
    </row>
    <row r="436" spans="11:16" x14ac:dyDescent="0.3">
      <c r="K436" s="213"/>
      <c r="L436" s="213"/>
      <c r="M436" s="213"/>
      <c r="N436" s="213"/>
      <c r="O436" s="213"/>
      <c r="P436" s="213"/>
    </row>
    <row r="437" spans="11:16" x14ac:dyDescent="0.3">
      <c r="K437" s="213"/>
      <c r="L437" s="213"/>
      <c r="M437" s="213"/>
      <c r="N437" s="213"/>
      <c r="O437" s="213"/>
      <c r="P437" s="213"/>
    </row>
    <row r="438" spans="11:16" x14ac:dyDescent="0.3">
      <c r="K438" s="213"/>
      <c r="L438" s="213"/>
      <c r="M438" s="213"/>
      <c r="N438" s="213"/>
      <c r="O438" s="213"/>
      <c r="P438" s="213"/>
    </row>
    <row r="439" spans="11:16" x14ac:dyDescent="0.3">
      <c r="K439" s="213"/>
      <c r="L439" s="213"/>
      <c r="M439" s="213"/>
      <c r="N439" s="213"/>
      <c r="O439" s="213"/>
      <c r="P439" s="213"/>
    </row>
    <row r="440" spans="11:16" x14ac:dyDescent="0.3">
      <c r="K440" s="213"/>
      <c r="L440" s="213"/>
      <c r="M440" s="213"/>
      <c r="N440" s="213"/>
      <c r="O440" s="213"/>
      <c r="P440" s="213"/>
    </row>
    <row r="441" spans="11:16" x14ac:dyDescent="0.3">
      <c r="K441" s="486" t="s">
        <v>3919</v>
      </c>
      <c r="L441" s="483"/>
      <c r="M441" s="483"/>
      <c r="N441" s="483"/>
      <c r="O441" s="483"/>
      <c r="P441" s="483"/>
    </row>
    <row r="442" spans="11:16" x14ac:dyDescent="0.3">
      <c r="K442" s="213"/>
      <c r="L442" s="213"/>
      <c r="M442" s="213"/>
      <c r="N442" s="213"/>
      <c r="O442" s="213"/>
      <c r="P442" s="213"/>
    </row>
    <row r="443" spans="11:16" x14ac:dyDescent="0.3">
      <c r="K443" s="213"/>
      <c r="L443" s="213"/>
      <c r="M443" s="213"/>
      <c r="N443" s="213"/>
      <c r="O443" s="213"/>
      <c r="P443" s="213"/>
    </row>
    <row r="444" spans="11:16" x14ac:dyDescent="0.3">
      <c r="K444" s="213"/>
      <c r="L444" s="213"/>
      <c r="M444" s="213"/>
      <c r="N444" s="213"/>
      <c r="O444" s="213"/>
      <c r="P444" s="213"/>
    </row>
    <row r="445" spans="11:16" x14ac:dyDescent="0.3">
      <c r="K445" s="213"/>
      <c r="L445" s="213"/>
      <c r="M445" s="213"/>
      <c r="N445" s="213"/>
      <c r="O445" s="213"/>
      <c r="P445" s="213"/>
    </row>
    <row r="446" spans="11:16" x14ac:dyDescent="0.3">
      <c r="K446" s="213"/>
      <c r="L446" s="213"/>
      <c r="M446" s="213"/>
      <c r="N446" s="213"/>
      <c r="O446" s="213"/>
      <c r="P446" s="213"/>
    </row>
    <row r="447" spans="11:16" x14ac:dyDescent="0.3">
      <c r="K447" s="213"/>
      <c r="L447" s="213"/>
      <c r="M447" s="213"/>
      <c r="N447" s="213"/>
      <c r="O447" s="213"/>
      <c r="P447" s="213"/>
    </row>
    <row r="448" spans="11:16" x14ac:dyDescent="0.3">
      <c r="K448" s="213"/>
      <c r="L448" s="213"/>
      <c r="M448" s="213"/>
      <c r="N448" s="213"/>
      <c r="O448" s="213"/>
      <c r="P448" s="213"/>
    </row>
    <row r="449" spans="11:16" x14ac:dyDescent="0.3">
      <c r="K449" s="213"/>
      <c r="L449" s="213"/>
      <c r="M449" s="213"/>
      <c r="N449" s="213"/>
      <c r="O449" s="213"/>
      <c r="P449" s="213"/>
    </row>
    <row r="450" spans="11:16" x14ac:dyDescent="0.3">
      <c r="K450" s="213"/>
      <c r="L450" s="213"/>
      <c r="M450" s="213"/>
      <c r="N450" s="213"/>
      <c r="O450" s="213"/>
      <c r="P450" s="213"/>
    </row>
    <row r="451" spans="11:16" x14ac:dyDescent="0.3">
      <c r="K451" s="213"/>
      <c r="L451" s="213"/>
      <c r="M451" s="213"/>
      <c r="N451" s="213"/>
      <c r="O451" s="213"/>
      <c r="P451" s="213"/>
    </row>
    <row r="452" spans="11:16" x14ac:dyDescent="0.3">
      <c r="K452" s="213"/>
      <c r="L452" s="213"/>
      <c r="M452" s="213"/>
      <c r="N452" s="213"/>
      <c r="O452" s="213"/>
      <c r="P452" s="213"/>
    </row>
    <row r="453" spans="11:16" x14ac:dyDescent="0.3">
      <c r="K453" s="213"/>
      <c r="L453" s="213"/>
      <c r="M453" s="213"/>
      <c r="N453" s="213"/>
      <c r="O453" s="213"/>
      <c r="P453" s="213"/>
    </row>
    <row r="454" spans="11:16" x14ac:dyDescent="0.3">
      <c r="K454" s="213"/>
      <c r="L454" s="213"/>
      <c r="M454" s="213"/>
      <c r="N454" s="213"/>
      <c r="O454" s="213"/>
      <c r="P454" s="213"/>
    </row>
    <row r="455" spans="11:16" x14ac:dyDescent="0.3">
      <c r="K455" s="213"/>
      <c r="L455" s="213"/>
      <c r="M455" s="213"/>
      <c r="N455" s="213"/>
      <c r="O455" s="213"/>
      <c r="P455" s="213"/>
    </row>
    <row r="456" spans="11:16" x14ac:dyDescent="0.3">
      <c r="K456" s="213"/>
      <c r="L456" s="213"/>
      <c r="M456" s="213"/>
      <c r="N456" s="213"/>
      <c r="O456" s="213"/>
      <c r="P456" s="213"/>
    </row>
    <row r="457" spans="11:16" x14ac:dyDescent="0.3">
      <c r="K457" s="213"/>
      <c r="L457" s="213"/>
      <c r="M457" s="213"/>
      <c r="N457" s="213"/>
      <c r="O457" s="213"/>
      <c r="P457" s="213"/>
    </row>
    <row r="458" spans="11:16" x14ac:dyDescent="0.3">
      <c r="K458" s="213"/>
      <c r="L458" s="213"/>
      <c r="M458" s="213"/>
      <c r="N458" s="213"/>
      <c r="O458" s="213"/>
      <c r="P458" s="213"/>
    </row>
    <row r="459" spans="11:16" x14ac:dyDescent="0.3">
      <c r="K459" s="213"/>
      <c r="L459" s="213"/>
      <c r="M459" s="213"/>
      <c r="N459" s="213"/>
      <c r="O459" s="213"/>
      <c r="P459" s="213"/>
    </row>
    <row r="460" spans="11:16" x14ac:dyDescent="0.3">
      <c r="K460" s="213"/>
      <c r="L460" s="213"/>
      <c r="M460" s="213"/>
      <c r="N460" s="213"/>
      <c r="O460" s="213"/>
      <c r="P460" s="213"/>
    </row>
    <row r="461" spans="11:16" x14ac:dyDescent="0.3">
      <c r="K461" s="213"/>
      <c r="L461" s="213"/>
      <c r="M461" s="213"/>
      <c r="N461" s="213"/>
      <c r="O461" s="213"/>
      <c r="P461" s="213"/>
    </row>
    <row r="462" spans="11:16" x14ac:dyDescent="0.3">
      <c r="K462" s="213"/>
      <c r="L462" s="213"/>
      <c r="M462" s="213"/>
      <c r="N462" s="213"/>
      <c r="O462" s="213"/>
      <c r="P462" s="213"/>
    </row>
    <row r="463" spans="11:16" x14ac:dyDescent="0.3">
      <c r="K463" s="213"/>
      <c r="L463" s="213"/>
      <c r="M463" s="213"/>
      <c r="N463" s="213"/>
      <c r="O463" s="213"/>
      <c r="P463" s="213"/>
    </row>
    <row r="464" spans="11:16" x14ac:dyDescent="0.3">
      <c r="K464" s="213"/>
      <c r="L464" s="213"/>
      <c r="M464" s="213"/>
      <c r="N464" s="213"/>
      <c r="O464" s="213"/>
      <c r="P464" s="213"/>
    </row>
    <row r="465" spans="11:16" x14ac:dyDescent="0.3">
      <c r="K465" s="213"/>
      <c r="L465" s="213"/>
      <c r="M465" s="213"/>
      <c r="N465" s="213"/>
      <c r="O465" s="213"/>
      <c r="P465" s="213"/>
    </row>
    <row r="466" spans="11:16" x14ac:dyDescent="0.3">
      <c r="K466" s="213"/>
      <c r="L466" s="213"/>
      <c r="M466" s="213"/>
      <c r="N466" s="213"/>
      <c r="O466" s="213"/>
      <c r="P466" s="213"/>
    </row>
    <row r="467" spans="11:16" x14ac:dyDescent="0.3">
      <c r="K467" s="213"/>
      <c r="L467" s="213"/>
      <c r="M467" s="213"/>
      <c r="N467" s="213"/>
      <c r="O467" s="213"/>
      <c r="P467" s="213"/>
    </row>
    <row r="468" spans="11:16" x14ac:dyDescent="0.3">
      <c r="K468" s="213"/>
      <c r="L468" s="213"/>
      <c r="M468" s="213"/>
      <c r="N468" s="213"/>
      <c r="O468" s="213"/>
      <c r="P468" s="213"/>
    </row>
    <row r="469" spans="11:16" x14ac:dyDescent="0.3">
      <c r="K469" s="213"/>
      <c r="L469" s="213"/>
      <c r="M469" s="213"/>
      <c r="N469" s="213"/>
      <c r="O469" s="213"/>
      <c r="P469" s="213"/>
    </row>
    <row r="470" spans="11:16" x14ac:dyDescent="0.3">
      <c r="K470" s="213"/>
      <c r="L470" s="213"/>
      <c r="M470" s="213"/>
      <c r="N470" s="213"/>
      <c r="O470" s="213"/>
      <c r="P470" s="213"/>
    </row>
    <row r="471" spans="11:16" x14ac:dyDescent="0.3">
      <c r="K471" s="213"/>
      <c r="L471" s="213"/>
      <c r="M471" s="213"/>
      <c r="N471" s="213"/>
      <c r="O471" s="213"/>
      <c r="P471" s="213"/>
    </row>
    <row r="472" spans="11:16" x14ac:dyDescent="0.3">
      <c r="K472" s="213"/>
      <c r="L472" s="213"/>
      <c r="M472" s="213"/>
      <c r="N472" s="213"/>
      <c r="O472" s="213"/>
      <c r="P472" s="213"/>
    </row>
    <row r="473" spans="11:16" x14ac:dyDescent="0.3">
      <c r="K473" s="213"/>
      <c r="L473" s="213"/>
      <c r="M473" s="213"/>
      <c r="N473" s="213"/>
      <c r="O473" s="213"/>
      <c r="P473" s="213"/>
    </row>
    <row r="474" spans="11:16" x14ac:dyDescent="0.3">
      <c r="K474" s="485" t="s">
        <v>4351</v>
      </c>
      <c r="L474" s="483"/>
      <c r="M474" s="483"/>
      <c r="N474" s="483"/>
      <c r="O474" s="483"/>
      <c r="P474" s="483"/>
    </row>
    <row r="475" spans="11:16" x14ac:dyDescent="0.3">
      <c r="K475" s="213"/>
      <c r="L475" s="213"/>
      <c r="M475" s="213"/>
      <c r="N475" s="213"/>
      <c r="O475" s="213"/>
      <c r="P475" s="213"/>
    </row>
    <row r="476" spans="11:16" x14ac:dyDescent="0.3">
      <c r="K476" s="486" t="s">
        <v>3764</v>
      </c>
      <c r="L476" s="483"/>
      <c r="M476" s="483"/>
      <c r="N476" s="483"/>
      <c r="O476" s="483"/>
      <c r="P476" s="483"/>
    </row>
    <row r="477" spans="11:16" x14ac:dyDescent="0.3">
      <c r="K477" s="486" t="s">
        <v>3765</v>
      </c>
      <c r="L477" s="483"/>
      <c r="M477" s="483"/>
      <c r="N477" s="483"/>
      <c r="O477" s="483"/>
      <c r="P477" s="483"/>
    </row>
    <row r="478" spans="11:16" x14ac:dyDescent="0.3">
      <c r="K478" s="486" t="s">
        <v>3766</v>
      </c>
      <c r="L478" s="483"/>
      <c r="M478" s="483"/>
      <c r="N478" s="483"/>
      <c r="O478" s="483"/>
      <c r="P478" s="483"/>
    </row>
    <row r="479" spans="11:16" x14ac:dyDescent="0.3">
      <c r="K479" s="213"/>
      <c r="L479" s="213"/>
      <c r="M479" s="213"/>
      <c r="N479" s="213"/>
      <c r="O479" s="213"/>
      <c r="P479" s="213"/>
    </row>
    <row r="480" spans="11:16" x14ac:dyDescent="0.3">
      <c r="K480" s="486" t="s">
        <v>3920</v>
      </c>
      <c r="L480" s="483"/>
      <c r="M480" s="483"/>
      <c r="N480" s="483"/>
      <c r="O480" s="483"/>
      <c r="P480" s="483"/>
    </row>
    <row r="481" spans="11:16" x14ac:dyDescent="0.3">
      <c r="K481" s="213"/>
      <c r="L481" s="213"/>
      <c r="M481" s="213"/>
      <c r="N481" s="213"/>
      <c r="O481" s="213"/>
      <c r="P481" s="213"/>
    </row>
    <row r="482" spans="11:16" x14ac:dyDescent="0.3">
      <c r="K482" s="217" t="s">
        <v>3708</v>
      </c>
      <c r="L482" s="105">
        <v>137</v>
      </c>
      <c r="M482" s="213"/>
      <c r="N482" s="213"/>
      <c r="O482" s="213"/>
      <c r="P482" s="213"/>
    </row>
    <row r="483" spans="11:16" x14ac:dyDescent="0.3">
      <c r="K483" s="217" t="s">
        <v>3709</v>
      </c>
      <c r="L483" s="105">
        <v>137</v>
      </c>
      <c r="M483" s="213"/>
      <c r="N483" s="213"/>
      <c r="O483" s="213"/>
      <c r="P483" s="213"/>
    </row>
    <row r="484" spans="11:16" x14ac:dyDescent="0.3">
      <c r="K484" s="213"/>
      <c r="L484" s="213"/>
      <c r="M484" s="213"/>
      <c r="N484" s="213"/>
      <c r="O484" s="213"/>
      <c r="P484" s="213"/>
    </row>
    <row r="485" spans="11:16" x14ac:dyDescent="0.3">
      <c r="K485" s="486" t="s">
        <v>3920</v>
      </c>
      <c r="L485" s="483"/>
      <c r="M485" s="483"/>
      <c r="N485" s="483"/>
      <c r="O485" s="483"/>
      <c r="P485" s="483"/>
    </row>
    <row r="486" spans="11:16" x14ac:dyDescent="0.3">
      <c r="K486" s="213"/>
      <c r="L486" s="213"/>
      <c r="M486" s="213"/>
      <c r="N486" s="213"/>
      <c r="O486" s="213"/>
      <c r="P486" s="213"/>
    </row>
    <row r="487" spans="11:16" x14ac:dyDescent="0.3">
      <c r="K487" s="475" t="s">
        <v>3711</v>
      </c>
      <c r="L487" s="475"/>
      <c r="M487" s="475"/>
      <c r="N487" s="475"/>
      <c r="O487" s="475"/>
      <c r="P487" s="475"/>
    </row>
    <row r="488" spans="11:16" ht="25.8" x14ac:dyDescent="0.3">
      <c r="K488" s="217" t="s">
        <v>3718</v>
      </c>
      <c r="L488" s="215" t="s">
        <v>3712</v>
      </c>
      <c r="M488" s="216" t="s">
        <v>3719</v>
      </c>
      <c r="N488" s="216" t="s">
        <v>3720</v>
      </c>
      <c r="O488" s="215" t="s">
        <v>3721</v>
      </c>
      <c r="P488" s="215" t="s">
        <v>3722</v>
      </c>
    </row>
    <row r="489" spans="11:16" x14ac:dyDescent="0.3">
      <c r="K489" s="217" t="s">
        <v>3723</v>
      </c>
      <c r="L489" s="136">
        <v>5</v>
      </c>
      <c r="M489" s="132">
        <v>4.684E-2</v>
      </c>
      <c r="N489" s="132">
        <v>9.3699999999999999E-3</v>
      </c>
      <c r="O489" s="133">
        <v>119.79</v>
      </c>
      <c r="P489" s="134" t="s">
        <v>1193</v>
      </c>
    </row>
    <row r="490" spans="11:16" x14ac:dyDescent="0.3">
      <c r="K490" s="217" t="s">
        <v>3724</v>
      </c>
      <c r="L490" s="136">
        <v>131</v>
      </c>
      <c r="M490" s="132">
        <v>1.0240000000000001E-2</v>
      </c>
      <c r="N490" s="135">
        <v>7.8200000000000003E-5</v>
      </c>
      <c r="O490" s="137" t="s">
        <v>1281</v>
      </c>
      <c r="P490" s="137" t="s">
        <v>1281</v>
      </c>
    </row>
    <row r="491" spans="11:16" x14ac:dyDescent="0.3">
      <c r="K491" s="217" t="s">
        <v>3725</v>
      </c>
      <c r="L491" s="136">
        <v>136</v>
      </c>
      <c r="M491" s="132">
        <v>5.7079999999999999E-2</v>
      </c>
      <c r="N491" s="137" t="s">
        <v>1281</v>
      </c>
      <c r="O491" s="137" t="s">
        <v>1281</v>
      </c>
      <c r="P491" s="137" t="s">
        <v>1281</v>
      </c>
    </row>
    <row r="492" spans="11:16" x14ac:dyDescent="0.3">
      <c r="K492" s="213"/>
      <c r="L492" s="213"/>
      <c r="M492" s="213"/>
      <c r="N492" s="213"/>
      <c r="O492" s="213"/>
      <c r="P492" s="213"/>
    </row>
    <row r="493" spans="11:16" x14ac:dyDescent="0.3">
      <c r="K493" s="486" t="s">
        <v>3920</v>
      </c>
      <c r="L493" s="483"/>
      <c r="M493" s="483"/>
      <c r="N493" s="483"/>
      <c r="O493" s="483"/>
      <c r="P493" s="483"/>
    </row>
    <row r="494" spans="11:16" x14ac:dyDescent="0.3">
      <c r="K494" s="213"/>
      <c r="L494" s="213"/>
      <c r="M494" s="213"/>
      <c r="N494" s="213"/>
      <c r="O494" s="213"/>
      <c r="P494" s="213"/>
    </row>
    <row r="495" spans="11:16" x14ac:dyDescent="0.3">
      <c r="K495" s="217" t="s">
        <v>3726</v>
      </c>
      <c r="L495" s="139">
        <v>8.8400000000000006E-3</v>
      </c>
      <c r="M495" s="217" t="s">
        <v>3727</v>
      </c>
      <c r="N495" s="139">
        <v>0.82050000000000001</v>
      </c>
      <c r="O495" s="213"/>
      <c r="P495" s="213"/>
    </row>
    <row r="496" spans="11:16" x14ac:dyDescent="0.3">
      <c r="K496" s="217" t="s">
        <v>3728</v>
      </c>
      <c r="L496" s="137">
        <v>3.7080000000000002E-2</v>
      </c>
      <c r="M496" s="217" t="s">
        <v>3729</v>
      </c>
      <c r="N496" s="137">
        <v>0.81369999999999998</v>
      </c>
      <c r="O496" s="213"/>
      <c r="P496" s="213"/>
    </row>
    <row r="497" spans="11:16" x14ac:dyDescent="0.3">
      <c r="K497" s="217" t="s">
        <v>3730</v>
      </c>
      <c r="L497" s="137">
        <v>23.851410000000001</v>
      </c>
      <c r="M497" s="217" t="s">
        <v>1281</v>
      </c>
      <c r="N497" s="137" t="s">
        <v>1281</v>
      </c>
      <c r="O497" s="213"/>
      <c r="P497" s="213"/>
    </row>
    <row r="498" spans="11:16" x14ac:dyDescent="0.3">
      <c r="K498" s="213"/>
      <c r="L498" s="213"/>
      <c r="M498" s="213"/>
      <c r="N498" s="213"/>
      <c r="O498" s="213"/>
      <c r="P498" s="213"/>
    </row>
    <row r="499" spans="11:16" x14ac:dyDescent="0.3">
      <c r="K499" s="486" t="s">
        <v>3920</v>
      </c>
      <c r="L499" s="483"/>
      <c r="M499" s="483"/>
      <c r="N499" s="483"/>
      <c r="O499" s="483"/>
      <c r="P499" s="483"/>
    </row>
    <row r="500" spans="11:16" x14ac:dyDescent="0.3">
      <c r="K500" s="213"/>
      <c r="L500" s="213"/>
      <c r="M500" s="213"/>
      <c r="N500" s="213"/>
      <c r="O500" s="213"/>
      <c r="P500" s="213"/>
    </row>
    <row r="501" spans="11:16" x14ac:dyDescent="0.3">
      <c r="K501" s="475" t="s">
        <v>3710</v>
      </c>
      <c r="L501" s="475"/>
      <c r="M501" s="475"/>
      <c r="N501" s="475"/>
      <c r="O501" s="475"/>
      <c r="P501" s="475"/>
    </row>
    <row r="502" spans="11:16" ht="25.8" x14ac:dyDescent="0.3">
      <c r="K502" s="217" t="s">
        <v>976</v>
      </c>
      <c r="L502" s="215" t="s">
        <v>3712</v>
      </c>
      <c r="M502" s="216" t="s">
        <v>3713</v>
      </c>
      <c r="N502" s="216" t="s">
        <v>3714</v>
      </c>
      <c r="O502" s="215" t="s">
        <v>3715</v>
      </c>
      <c r="P502" s="215" t="s">
        <v>3716</v>
      </c>
    </row>
    <row r="503" spans="11:16" x14ac:dyDescent="0.3">
      <c r="K503" s="217" t="s">
        <v>596</v>
      </c>
      <c r="L503" s="131">
        <v>1</v>
      </c>
      <c r="M503" s="132">
        <v>1.5520000000000001E-2</v>
      </c>
      <c r="N503" s="132">
        <v>9.2499999999999995E-3</v>
      </c>
      <c r="O503" s="133">
        <v>1.68</v>
      </c>
      <c r="P503" s="134">
        <v>9.5799999999999996E-2</v>
      </c>
    </row>
    <row r="504" spans="11:16" x14ac:dyDescent="0.3">
      <c r="K504" s="217" t="s">
        <v>168</v>
      </c>
      <c r="L504" s="131">
        <v>1</v>
      </c>
      <c r="M504" s="132">
        <v>-0.14591000000000001</v>
      </c>
      <c r="N504" s="132">
        <v>2.4369999999999999E-2</v>
      </c>
      <c r="O504" s="133">
        <v>-5.99</v>
      </c>
      <c r="P504" s="134" t="s">
        <v>1193</v>
      </c>
    </row>
    <row r="505" spans="11:16" x14ac:dyDescent="0.3">
      <c r="K505" s="217" t="s">
        <v>587</v>
      </c>
      <c r="L505" s="131">
        <v>1</v>
      </c>
      <c r="M505" s="132">
        <v>-8.6440000000000003E-2</v>
      </c>
      <c r="N505" s="132">
        <v>1.7909999999999999E-2</v>
      </c>
      <c r="O505" s="133">
        <v>-4.83</v>
      </c>
      <c r="P505" s="134" t="s">
        <v>1193</v>
      </c>
    </row>
    <row r="506" spans="11:16" x14ac:dyDescent="0.3">
      <c r="K506" s="217" t="s">
        <v>189</v>
      </c>
      <c r="L506" s="131">
        <v>1</v>
      </c>
      <c r="M506" s="132">
        <v>0.11432</v>
      </c>
      <c r="N506" s="132">
        <v>2.4109999999999999E-2</v>
      </c>
      <c r="O506" s="133">
        <v>4.74</v>
      </c>
      <c r="P506" s="134" t="s">
        <v>1193</v>
      </c>
    </row>
    <row r="507" spans="11:16" x14ac:dyDescent="0.3">
      <c r="K507" s="217" t="s">
        <v>246</v>
      </c>
      <c r="L507" s="131">
        <v>1</v>
      </c>
      <c r="M507" s="132">
        <v>0.22245000000000001</v>
      </c>
      <c r="N507" s="132">
        <v>2.0670000000000001E-2</v>
      </c>
      <c r="O507" s="133">
        <v>10.76</v>
      </c>
      <c r="P507" s="134" t="s">
        <v>1193</v>
      </c>
    </row>
    <row r="508" spans="11:16" x14ac:dyDescent="0.3">
      <c r="K508" s="217" t="s">
        <v>586</v>
      </c>
      <c r="L508" s="131">
        <v>1</v>
      </c>
      <c r="M508" s="132">
        <v>-3.2899999999999999E-2</v>
      </c>
      <c r="N508" s="132">
        <v>6.0299999999999998E-3</v>
      </c>
      <c r="O508" s="133">
        <v>-5.45</v>
      </c>
      <c r="P508" s="134" t="s">
        <v>1193</v>
      </c>
    </row>
    <row r="509" spans="11:16" x14ac:dyDescent="0.3">
      <c r="K509" s="213"/>
      <c r="L509" s="213"/>
      <c r="M509" s="213"/>
      <c r="N509" s="213"/>
      <c r="O509" s="213"/>
      <c r="P509" s="213"/>
    </row>
    <row r="510" spans="11:16" x14ac:dyDescent="0.3">
      <c r="K510" s="485" t="s">
        <v>4351</v>
      </c>
      <c r="L510" s="483"/>
      <c r="M510" s="483"/>
      <c r="N510" s="483"/>
      <c r="O510" s="483"/>
      <c r="P510" s="483"/>
    </row>
    <row r="511" spans="11:16" x14ac:dyDescent="0.3">
      <c r="K511" s="213"/>
      <c r="L511" s="213"/>
      <c r="M511" s="213"/>
      <c r="N511" s="213"/>
      <c r="O511" s="213"/>
      <c r="P511" s="213"/>
    </row>
    <row r="512" spans="11:16" x14ac:dyDescent="0.3">
      <c r="K512" s="486" t="s">
        <v>3764</v>
      </c>
      <c r="L512" s="483"/>
      <c r="M512" s="483"/>
      <c r="N512" s="483"/>
      <c r="O512" s="483"/>
      <c r="P512" s="483"/>
    </row>
    <row r="513" spans="11:16" x14ac:dyDescent="0.3">
      <c r="K513" s="486" t="s">
        <v>3765</v>
      </c>
      <c r="L513" s="483"/>
      <c r="M513" s="483"/>
      <c r="N513" s="483"/>
      <c r="O513" s="483"/>
      <c r="P513" s="483"/>
    </row>
    <row r="514" spans="11:16" x14ac:dyDescent="0.3">
      <c r="K514" s="486" t="s">
        <v>3766</v>
      </c>
      <c r="L514" s="483"/>
      <c r="M514" s="483"/>
      <c r="N514" s="483"/>
      <c r="O514" s="483"/>
      <c r="P514" s="483"/>
    </row>
    <row r="515" spans="11:16" x14ac:dyDescent="0.3">
      <c r="K515" s="213"/>
      <c r="L515" s="213"/>
      <c r="M515" s="213"/>
      <c r="N515" s="213"/>
      <c r="O515" s="213"/>
      <c r="P515" s="213"/>
    </row>
    <row r="516" spans="11:16" x14ac:dyDescent="0.3">
      <c r="K516" s="486" t="s">
        <v>3920</v>
      </c>
      <c r="L516" s="483"/>
      <c r="M516" s="483"/>
      <c r="N516" s="483"/>
      <c r="O516" s="483"/>
      <c r="P516" s="483"/>
    </row>
    <row r="517" spans="11:16" x14ac:dyDescent="0.3">
      <c r="K517" s="213"/>
      <c r="L517" s="213"/>
      <c r="M517" s="213"/>
      <c r="N517" s="213"/>
      <c r="O517" s="213"/>
      <c r="P517" s="213"/>
    </row>
    <row r="518" spans="11:16" x14ac:dyDescent="0.3">
      <c r="K518" s="213"/>
      <c r="L518" s="213"/>
      <c r="M518" s="213"/>
      <c r="N518" s="213"/>
      <c r="O518" s="213"/>
      <c r="P518" s="213"/>
    </row>
    <row r="519" spans="11:16" x14ac:dyDescent="0.3">
      <c r="K519" s="213"/>
      <c r="L519" s="213"/>
      <c r="M519" s="213"/>
      <c r="N519" s="213"/>
      <c r="O519" s="213"/>
      <c r="P519" s="213"/>
    </row>
    <row r="520" spans="11:16" x14ac:dyDescent="0.3">
      <c r="K520" s="213"/>
      <c r="L520" s="213"/>
      <c r="M520" s="213"/>
      <c r="N520" s="213"/>
      <c r="O520" s="213"/>
      <c r="P520" s="213"/>
    </row>
    <row r="521" spans="11:16" x14ac:dyDescent="0.3">
      <c r="K521" s="213"/>
      <c r="L521" s="213"/>
      <c r="M521" s="213"/>
      <c r="N521" s="213"/>
      <c r="O521" s="213"/>
      <c r="P521" s="213"/>
    </row>
    <row r="522" spans="11:16" x14ac:dyDescent="0.3">
      <c r="K522" s="213"/>
      <c r="L522" s="213"/>
      <c r="M522" s="213"/>
      <c r="N522" s="213"/>
      <c r="O522" s="213"/>
      <c r="P522" s="213"/>
    </row>
    <row r="523" spans="11:16" x14ac:dyDescent="0.3">
      <c r="K523" s="213"/>
      <c r="L523" s="213"/>
      <c r="M523" s="213"/>
      <c r="N523" s="213"/>
      <c r="O523" s="213"/>
      <c r="P523" s="213"/>
    </row>
    <row r="524" spans="11:16" x14ac:dyDescent="0.3">
      <c r="K524" s="213"/>
      <c r="L524" s="213"/>
      <c r="M524" s="213"/>
      <c r="N524" s="213"/>
      <c r="O524" s="213"/>
      <c r="P524" s="213"/>
    </row>
    <row r="525" spans="11:16" x14ac:dyDescent="0.3">
      <c r="K525" s="213"/>
      <c r="L525" s="213"/>
      <c r="M525" s="213"/>
      <c r="N525" s="213"/>
      <c r="O525" s="213"/>
      <c r="P525" s="213"/>
    </row>
    <row r="526" spans="11:16" x14ac:dyDescent="0.3">
      <c r="K526" s="213"/>
      <c r="L526" s="213"/>
      <c r="M526" s="213"/>
      <c r="N526" s="213"/>
      <c r="O526" s="213"/>
      <c r="P526" s="213"/>
    </row>
    <row r="527" spans="11:16" x14ac:dyDescent="0.3">
      <c r="K527" s="213"/>
      <c r="L527" s="213"/>
      <c r="M527" s="213"/>
      <c r="N527" s="213"/>
      <c r="O527" s="213"/>
      <c r="P527" s="213"/>
    </row>
    <row r="528" spans="11:16" x14ac:dyDescent="0.3">
      <c r="K528" s="213"/>
      <c r="L528" s="213"/>
      <c r="M528" s="213"/>
      <c r="N528" s="213"/>
      <c r="O528" s="213"/>
      <c r="P528" s="213"/>
    </row>
    <row r="529" spans="11:16" x14ac:dyDescent="0.3">
      <c r="K529" s="213"/>
      <c r="L529" s="213"/>
      <c r="M529" s="213"/>
      <c r="N529" s="213"/>
      <c r="O529" s="213"/>
      <c r="P529" s="213"/>
    </row>
    <row r="530" spans="11:16" x14ac:dyDescent="0.3">
      <c r="K530" s="213"/>
      <c r="L530" s="213"/>
      <c r="M530" s="213"/>
      <c r="N530" s="213"/>
      <c r="O530" s="213"/>
      <c r="P530" s="213"/>
    </row>
    <row r="531" spans="11:16" x14ac:dyDescent="0.3">
      <c r="K531" s="213"/>
      <c r="L531" s="213"/>
      <c r="M531" s="213"/>
      <c r="N531" s="213"/>
      <c r="O531" s="213"/>
      <c r="P531" s="213"/>
    </row>
    <row r="532" spans="11:16" x14ac:dyDescent="0.3">
      <c r="K532" s="213"/>
      <c r="L532" s="213"/>
      <c r="M532" s="213"/>
      <c r="N532" s="213"/>
      <c r="O532" s="213"/>
      <c r="P532" s="213"/>
    </row>
    <row r="533" spans="11:16" x14ac:dyDescent="0.3">
      <c r="K533" s="213"/>
      <c r="L533" s="213"/>
      <c r="M533" s="213"/>
      <c r="N533" s="213"/>
      <c r="O533" s="213"/>
      <c r="P533" s="213"/>
    </row>
    <row r="534" spans="11:16" x14ac:dyDescent="0.3">
      <c r="K534" s="213"/>
      <c r="L534" s="213"/>
      <c r="M534" s="213"/>
      <c r="N534" s="213"/>
      <c r="O534" s="213"/>
      <c r="P534" s="213"/>
    </row>
    <row r="535" spans="11:16" x14ac:dyDescent="0.3">
      <c r="K535" s="213"/>
      <c r="L535" s="213"/>
      <c r="M535" s="213"/>
      <c r="N535" s="213"/>
      <c r="O535" s="213"/>
      <c r="P535" s="213"/>
    </row>
    <row r="536" spans="11:16" x14ac:dyDescent="0.3">
      <c r="K536" s="213"/>
      <c r="L536" s="213"/>
      <c r="M536" s="213"/>
      <c r="N536" s="213"/>
      <c r="O536" s="213"/>
      <c r="P536" s="213"/>
    </row>
    <row r="537" spans="11:16" x14ac:dyDescent="0.3">
      <c r="K537" s="213"/>
      <c r="L537" s="213"/>
      <c r="M537" s="213"/>
      <c r="N537" s="213"/>
      <c r="O537" s="213"/>
      <c r="P537" s="213"/>
    </row>
    <row r="538" spans="11:16" x14ac:dyDescent="0.3">
      <c r="K538" s="213"/>
      <c r="L538" s="213"/>
      <c r="M538" s="213"/>
      <c r="N538" s="213"/>
      <c r="O538" s="213"/>
      <c r="P538" s="213"/>
    </row>
    <row r="539" spans="11:16" x14ac:dyDescent="0.3">
      <c r="K539" s="213"/>
      <c r="L539" s="213"/>
      <c r="M539" s="213"/>
      <c r="N539" s="213"/>
      <c r="O539" s="213"/>
      <c r="P539" s="213"/>
    </row>
    <row r="540" spans="11:16" x14ac:dyDescent="0.3">
      <c r="K540" s="213"/>
      <c r="L540" s="213"/>
      <c r="M540" s="213"/>
      <c r="N540" s="213"/>
      <c r="O540" s="213"/>
      <c r="P540" s="213"/>
    </row>
    <row r="541" spans="11:16" x14ac:dyDescent="0.3">
      <c r="K541" s="213"/>
      <c r="L541" s="213"/>
      <c r="M541" s="213"/>
      <c r="N541" s="213"/>
      <c r="O541" s="213"/>
      <c r="P541" s="213"/>
    </row>
    <row r="542" spans="11:16" x14ac:dyDescent="0.3">
      <c r="K542" s="213"/>
      <c r="L542" s="213"/>
      <c r="M542" s="213"/>
      <c r="N542" s="213"/>
      <c r="O542" s="213"/>
      <c r="P542" s="213"/>
    </row>
    <row r="543" spans="11:16" x14ac:dyDescent="0.3">
      <c r="K543" s="213"/>
      <c r="L543" s="213"/>
      <c r="M543" s="213"/>
      <c r="N543" s="213"/>
      <c r="O543" s="213"/>
      <c r="P543" s="213"/>
    </row>
    <row r="544" spans="11:16" x14ac:dyDescent="0.3">
      <c r="K544" s="213"/>
      <c r="L544" s="213"/>
      <c r="M544" s="213"/>
      <c r="N544" s="213"/>
      <c r="O544" s="213"/>
      <c r="P544" s="213"/>
    </row>
    <row r="545" spans="11:16" x14ac:dyDescent="0.3">
      <c r="K545" s="213"/>
      <c r="L545" s="213"/>
      <c r="M545" s="213"/>
      <c r="N545" s="213"/>
      <c r="O545" s="213"/>
      <c r="P545" s="213"/>
    </row>
    <row r="546" spans="11:16" x14ac:dyDescent="0.3">
      <c r="K546" s="213"/>
      <c r="L546" s="213"/>
      <c r="M546" s="213"/>
      <c r="N546" s="213"/>
      <c r="O546" s="213"/>
      <c r="P546" s="213"/>
    </row>
    <row r="547" spans="11:16" x14ac:dyDescent="0.3">
      <c r="K547" s="213"/>
      <c r="L547" s="213"/>
      <c r="M547" s="213"/>
      <c r="N547" s="213"/>
      <c r="O547" s="213"/>
      <c r="P547" s="213"/>
    </row>
    <row r="548" spans="11:16" x14ac:dyDescent="0.3">
      <c r="K548" s="213"/>
      <c r="L548" s="213"/>
      <c r="M548" s="213"/>
      <c r="N548" s="213"/>
      <c r="O548" s="213"/>
      <c r="P548" s="213"/>
    </row>
    <row r="549" spans="11:16" x14ac:dyDescent="0.3">
      <c r="K549" s="213"/>
      <c r="L549" s="213"/>
      <c r="M549" s="213"/>
      <c r="N549" s="213"/>
      <c r="O549" s="213"/>
      <c r="P549" s="213"/>
    </row>
    <row r="550" spans="11:16" x14ac:dyDescent="0.3">
      <c r="K550" s="213"/>
      <c r="L550" s="213"/>
      <c r="M550" s="213"/>
      <c r="N550" s="213"/>
      <c r="O550" s="213"/>
      <c r="P550" s="213"/>
    </row>
    <row r="551" spans="11:16" x14ac:dyDescent="0.3">
      <c r="K551" s="213"/>
      <c r="L551" s="213"/>
      <c r="M551" s="213"/>
      <c r="N551" s="213"/>
      <c r="O551" s="213"/>
      <c r="P551" s="213"/>
    </row>
    <row r="552" spans="11:16" x14ac:dyDescent="0.3">
      <c r="K552" s="213"/>
      <c r="L552" s="213"/>
      <c r="M552" s="213"/>
      <c r="N552" s="213"/>
      <c r="O552" s="213"/>
      <c r="P552" s="213"/>
    </row>
    <row r="553" spans="11:16" x14ac:dyDescent="0.3">
      <c r="K553" s="213"/>
      <c r="L553" s="213"/>
      <c r="M553" s="213"/>
      <c r="N553" s="213"/>
      <c r="O553" s="213"/>
      <c r="P553" s="213"/>
    </row>
    <row r="554" spans="11:16" x14ac:dyDescent="0.3">
      <c r="K554" s="213"/>
      <c r="L554" s="213"/>
      <c r="M554" s="213"/>
      <c r="N554" s="213"/>
      <c r="O554" s="213"/>
      <c r="P554" s="213"/>
    </row>
    <row r="555" spans="11:16" x14ac:dyDescent="0.3">
      <c r="K555" s="213"/>
      <c r="L555" s="213"/>
      <c r="M555" s="213"/>
      <c r="N555" s="213"/>
      <c r="O555" s="213"/>
      <c r="P555" s="213"/>
    </row>
    <row r="556" spans="11:16" x14ac:dyDescent="0.3">
      <c r="K556" s="213"/>
      <c r="L556" s="213"/>
      <c r="M556" s="213"/>
      <c r="N556" s="213"/>
      <c r="O556" s="213"/>
      <c r="P556" s="213"/>
    </row>
    <row r="557" spans="11:16" x14ac:dyDescent="0.3">
      <c r="K557" s="213"/>
      <c r="L557" s="213"/>
      <c r="M557" s="213"/>
      <c r="N557" s="213"/>
      <c r="O557" s="213"/>
      <c r="P557" s="213"/>
    </row>
    <row r="558" spans="11:16" x14ac:dyDescent="0.3">
      <c r="K558" s="213"/>
      <c r="L558" s="213"/>
      <c r="M558" s="213"/>
      <c r="N558" s="213"/>
      <c r="O558" s="213"/>
      <c r="P558" s="213"/>
    </row>
    <row r="559" spans="11:16" x14ac:dyDescent="0.3">
      <c r="K559" s="486" t="s">
        <v>3920</v>
      </c>
      <c r="L559" s="483"/>
      <c r="M559" s="483"/>
      <c r="N559" s="483"/>
      <c r="O559" s="483"/>
      <c r="P559" s="483"/>
    </row>
    <row r="560" spans="11:16" x14ac:dyDescent="0.3">
      <c r="K560" s="213"/>
      <c r="L560" s="213"/>
      <c r="M560" s="213"/>
      <c r="N560" s="213"/>
      <c r="O560" s="213"/>
      <c r="P560" s="213"/>
    </row>
    <row r="561" spans="11:16" x14ac:dyDescent="0.3">
      <c r="K561" s="213"/>
      <c r="L561" s="213"/>
      <c r="M561" s="213"/>
      <c r="N561" s="213"/>
      <c r="O561" s="213"/>
      <c r="P561" s="213"/>
    </row>
    <row r="562" spans="11:16" x14ac:dyDescent="0.3">
      <c r="K562" s="213"/>
      <c r="L562" s="213"/>
      <c r="M562" s="213"/>
      <c r="N562" s="213"/>
      <c r="O562" s="213"/>
      <c r="P562" s="213"/>
    </row>
    <row r="563" spans="11:16" x14ac:dyDescent="0.3">
      <c r="K563" s="213"/>
      <c r="L563" s="213"/>
      <c r="M563" s="213"/>
      <c r="N563" s="213"/>
      <c r="O563" s="213"/>
      <c r="P563" s="213"/>
    </row>
    <row r="564" spans="11:16" x14ac:dyDescent="0.3">
      <c r="K564" s="213"/>
      <c r="L564" s="213"/>
      <c r="M564" s="213"/>
      <c r="N564" s="213"/>
      <c r="O564" s="213"/>
      <c r="P564" s="213"/>
    </row>
    <row r="565" spans="11:16" x14ac:dyDescent="0.3">
      <c r="K565" s="213"/>
      <c r="L565" s="213"/>
      <c r="M565" s="213"/>
      <c r="N565" s="213"/>
      <c r="O565" s="213"/>
      <c r="P565" s="213"/>
    </row>
    <row r="566" spans="11:16" x14ac:dyDescent="0.3">
      <c r="K566" s="213"/>
      <c r="L566" s="213"/>
      <c r="M566" s="213"/>
      <c r="N566" s="213"/>
      <c r="O566" s="213"/>
      <c r="P566" s="213"/>
    </row>
    <row r="567" spans="11:16" x14ac:dyDescent="0.3">
      <c r="K567" s="213"/>
      <c r="L567" s="213"/>
      <c r="M567" s="213"/>
      <c r="N567" s="213"/>
      <c r="O567" s="213"/>
      <c r="P567" s="213"/>
    </row>
    <row r="568" spans="11:16" x14ac:dyDescent="0.3">
      <c r="K568" s="213"/>
      <c r="L568" s="213"/>
      <c r="M568" s="213"/>
      <c r="N568" s="213"/>
      <c r="O568" s="213"/>
      <c r="P568" s="213"/>
    </row>
    <row r="569" spans="11:16" x14ac:dyDescent="0.3">
      <c r="K569" s="213"/>
      <c r="L569" s="213"/>
      <c r="M569" s="213"/>
      <c r="N569" s="213"/>
      <c r="O569" s="213"/>
      <c r="P569" s="213"/>
    </row>
    <row r="570" spans="11:16" x14ac:dyDescent="0.3">
      <c r="K570" s="213"/>
      <c r="L570" s="213"/>
      <c r="M570" s="213"/>
      <c r="N570" s="213"/>
      <c r="O570" s="213"/>
      <c r="P570" s="213"/>
    </row>
    <row r="571" spans="11:16" x14ac:dyDescent="0.3">
      <c r="K571" s="213"/>
      <c r="L571" s="213"/>
      <c r="M571" s="213"/>
      <c r="N571" s="213"/>
      <c r="O571" s="213"/>
      <c r="P571" s="213"/>
    </row>
    <row r="572" spans="11:16" x14ac:dyDescent="0.3">
      <c r="K572" s="213"/>
      <c r="L572" s="213"/>
      <c r="M572" s="213"/>
      <c r="N572" s="213"/>
      <c r="O572" s="213"/>
      <c r="P572" s="213"/>
    </row>
    <row r="573" spans="11:16" x14ac:dyDescent="0.3">
      <c r="K573" s="213"/>
      <c r="L573" s="213"/>
      <c r="M573" s="213"/>
      <c r="N573" s="213"/>
      <c r="O573" s="213"/>
      <c r="P573" s="213"/>
    </row>
    <row r="574" spans="11:16" x14ac:dyDescent="0.3">
      <c r="K574" s="213"/>
      <c r="L574" s="213"/>
      <c r="M574" s="213"/>
      <c r="N574" s="213"/>
      <c r="O574" s="213"/>
      <c r="P574" s="213"/>
    </row>
    <row r="575" spans="11:16" x14ac:dyDescent="0.3">
      <c r="K575" s="213"/>
      <c r="L575" s="213"/>
      <c r="M575" s="213"/>
      <c r="N575" s="213"/>
      <c r="O575" s="213"/>
      <c r="P575" s="213"/>
    </row>
    <row r="576" spans="11:16" x14ac:dyDescent="0.3">
      <c r="K576" s="213"/>
      <c r="L576" s="213"/>
      <c r="M576" s="213"/>
      <c r="N576" s="213"/>
      <c r="O576" s="213"/>
      <c r="P576" s="213"/>
    </row>
    <row r="577" spans="11:16" x14ac:dyDescent="0.3">
      <c r="K577" s="213"/>
      <c r="L577" s="213"/>
      <c r="M577" s="213"/>
      <c r="N577" s="213"/>
      <c r="O577" s="213"/>
      <c r="P577" s="213"/>
    </row>
    <row r="578" spans="11:16" x14ac:dyDescent="0.3">
      <c r="K578" s="213"/>
      <c r="L578" s="213"/>
      <c r="M578" s="213"/>
      <c r="N578" s="213"/>
      <c r="O578" s="213"/>
      <c r="P578" s="213"/>
    </row>
    <row r="579" spans="11:16" x14ac:dyDescent="0.3">
      <c r="K579" s="213"/>
      <c r="L579" s="213"/>
      <c r="M579" s="213"/>
      <c r="N579" s="213"/>
      <c r="O579" s="213"/>
      <c r="P579" s="213"/>
    </row>
    <row r="580" spans="11:16" x14ac:dyDescent="0.3">
      <c r="K580" s="213"/>
      <c r="L580" s="213"/>
      <c r="M580" s="213"/>
      <c r="N580" s="213"/>
      <c r="O580" s="213"/>
      <c r="P580" s="213"/>
    </row>
    <row r="581" spans="11:16" x14ac:dyDescent="0.3">
      <c r="K581" s="213"/>
      <c r="L581" s="213"/>
      <c r="M581" s="213"/>
      <c r="N581" s="213"/>
      <c r="O581" s="213"/>
      <c r="P581" s="213"/>
    </row>
    <row r="582" spans="11:16" x14ac:dyDescent="0.3">
      <c r="K582" s="213"/>
      <c r="L582" s="213"/>
      <c r="M582" s="213"/>
      <c r="N582" s="213"/>
      <c r="O582" s="213"/>
      <c r="P582" s="213"/>
    </row>
    <row r="583" spans="11:16" x14ac:dyDescent="0.3">
      <c r="K583" s="213"/>
      <c r="L583" s="213"/>
      <c r="M583" s="213"/>
      <c r="N583" s="213"/>
      <c r="O583" s="213"/>
      <c r="P583" s="213"/>
    </row>
    <row r="584" spans="11:16" x14ac:dyDescent="0.3">
      <c r="K584" s="213"/>
      <c r="L584" s="213"/>
      <c r="M584" s="213"/>
      <c r="N584" s="213"/>
      <c r="O584" s="213"/>
      <c r="P584" s="213"/>
    </row>
    <row r="585" spans="11:16" x14ac:dyDescent="0.3">
      <c r="K585" s="213"/>
      <c r="L585" s="213"/>
      <c r="M585" s="213"/>
      <c r="N585" s="213"/>
      <c r="O585" s="213"/>
      <c r="P585" s="213"/>
    </row>
    <row r="586" spans="11:16" x14ac:dyDescent="0.3">
      <c r="K586" s="213"/>
      <c r="L586" s="213"/>
      <c r="M586" s="213"/>
      <c r="N586" s="213"/>
      <c r="O586" s="213"/>
      <c r="P586" s="213"/>
    </row>
    <row r="587" spans="11:16" x14ac:dyDescent="0.3">
      <c r="K587" s="213"/>
      <c r="L587" s="213"/>
      <c r="M587" s="213"/>
      <c r="N587" s="213"/>
      <c r="O587" s="213"/>
      <c r="P587" s="213"/>
    </row>
    <row r="588" spans="11:16" x14ac:dyDescent="0.3">
      <c r="K588" s="213"/>
      <c r="L588" s="213"/>
      <c r="M588" s="213"/>
      <c r="N588" s="213"/>
      <c r="O588" s="213"/>
      <c r="P588" s="213"/>
    </row>
    <row r="589" spans="11:16" x14ac:dyDescent="0.3">
      <c r="K589" s="213"/>
      <c r="L589" s="213"/>
      <c r="M589" s="213"/>
      <c r="N589" s="213"/>
      <c r="O589" s="213"/>
      <c r="P589" s="213"/>
    </row>
    <row r="590" spans="11:16" x14ac:dyDescent="0.3">
      <c r="K590" s="213"/>
      <c r="L590" s="213"/>
      <c r="M590" s="213"/>
      <c r="N590" s="213"/>
      <c r="O590" s="213"/>
      <c r="P590" s="213"/>
    </row>
    <row r="591" spans="11:16" x14ac:dyDescent="0.3">
      <c r="K591" s="213"/>
      <c r="L591" s="213"/>
      <c r="M591" s="213"/>
      <c r="N591" s="213"/>
      <c r="O591" s="213"/>
      <c r="P591" s="213"/>
    </row>
    <row r="592" spans="11:16" x14ac:dyDescent="0.3">
      <c r="K592" s="485" t="s">
        <v>4351</v>
      </c>
      <c r="L592" s="483"/>
      <c r="M592" s="483"/>
      <c r="N592" s="483"/>
      <c r="O592" s="483"/>
      <c r="P592" s="483"/>
    </row>
    <row r="593" spans="11:16" x14ac:dyDescent="0.3">
      <c r="K593" s="213"/>
      <c r="L593" s="213"/>
      <c r="M593" s="213"/>
      <c r="N593" s="213"/>
      <c r="O593" s="213"/>
      <c r="P593" s="213"/>
    </row>
    <row r="594" spans="11:16" x14ac:dyDescent="0.3">
      <c r="K594" s="486" t="s">
        <v>3764</v>
      </c>
      <c r="L594" s="483"/>
      <c r="M594" s="483"/>
      <c r="N594" s="483"/>
      <c r="O594" s="483"/>
      <c r="P594" s="483"/>
    </row>
    <row r="595" spans="11:16" x14ac:dyDescent="0.3">
      <c r="K595" s="486" t="s">
        <v>3765</v>
      </c>
      <c r="L595" s="483"/>
      <c r="M595" s="483"/>
      <c r="N595" s="483"/>
      <c r="O595" s="483"/>
      <c r="P595" s="483"/>
    </row>
    <row r="596" spans="11:16" x14ac:dyDescent="0.3">
      <c r="K596" s="486" t="s">
        <v>3766</v>
      </c>
      <c r="L596" s="483"/>
      <c r="M596" s="483"/>
      <c r="N596" s="483"/>
      <c r="O596" s="483"/>
      <c r="P596" s="483"/>
    </row>
    <row r="597" spans="11:16" x14ac:dyDescent="0.3">
      <c r="K597" s="213"/>
      <c r="L597" s="213"/>
      <c r="M597" s="213"/>
      <c r="N597" s="213"/>
      <c r="O597" s="213"/>
      <c r="P597" s="213"/>
    </row>
    <row r="598" spans="11:16" x14ac:dyDescent="0.3">
      <c r="K598" s="486" t="s">
        <v>3921</v>
      </c>
      <c r="L598" s="483"/>
      <c r="M598" s="483"/>
      <c r="N598" s="483"/>
      <c r="O598" s="483"/>
      <c r="P598" s="483"/>
    </row>
    <row r="599" spans="11:16" x14ac:dyDescent="0.3">
      <c r="K599" s="213"/>
      <c r="L599" s="213"/>
      <c r="M599" s="213"/>
      <c r="N599" s="213"/>
      <c r="O599" s="213"/>
      <c r="P599" s="213"/>
    </row>
    <row r="600" spans="11:16" x14ac:dyDescent="0.3">
      <c r="K600" s="217" t="s">
        <v>3708</v>
      </c>
      <c r="L600" s="105">
        <v>137</v>
      </c>
      <c r="M600" s="213"/>
      <c r="N600" s="213"/>
      <c r="O600" s="213"/>
      <c r="P600" s="213"/>
    </row>
    <row r="601" spans="11:16" x14ac:dyDescent="0.3">
      <c r="K601" s="217" t="s">
        <v>3709</v>
      </c>
      <c r="L601" s="105">
        <v>137</v>
      </c>
      <c r="M601" s="213"/>
      <c r="N601" s="213"/>
      <c r="O601" s="213"/>
      <c r="P601" s="213"/>
    </row>
    <row r="602" spans="11:16" x14ac:dyDescent="0.3">
      <c r="K602" s="213"/>
      <c r="L602" s="213"/>
      <c r="M602" s="213"/>
      <c r="N602" s="213"/>
      <c r="O602" s="213"/>
      <c r="P602" s="213"/>
    </row>
    <row r="603" spans="11:16" x14ac:dyDescent="0.3">
      <c r="K603" s="486" t="s">
        <v>3921</v>
      </c>
      <c r="L603" s="483"/>
      <c r="M603" s="483"/>
      <c r="N603" s="483"/>
      <c r="O603" s="483"/>
      <c r="P603" s="483"/>
    </row>
    <row r="604" spans="11:16" x14ac:dyDescent="0.3">
      <c r="K604" s="213"/>
      <c r="L604" s="213"/>
      <c r="M604" s="213"/>
      <c r="N604" s="213"/>
      <c r="O604" s="213"/>
      <c r="P604" s="213"/>
    </row>
    <row r="605" spans="11:16" x14ac:dyDescent="0.3">
      <c r="K605" s="475" t="s">
        <v>3711</v>
      </c>
      <c r="L605" s="475"/>
      <c r="M605" s="475"/>
      <c r="N605" s="475"/>
      <c r="O605" s="475"/>
      <c r="P605" s="475"/>
    </row>
    <row r="606" spans="11:16" ht="25.8" x14ac:dyDescent="0.3">
      <c r="K606" s="217" t="s">
        <v>3718</v>
      </c>
      <c r="L606" s="215" t="s">
        <v>3712</v>
      </c>
      <c r="M606" s="216" t="s">
        <v>3719</v>
      </c>
      <c r="N606" s="216" t="s">
        <v>3720</v>
      </c>
      <c r="O606" s="215" t="s">
        <v>3721</v>
      </c>
      <c r="P606" s="215" t="s">
        <v>3722</v>
      </c>
    </row>
    <row r="607" spans="11:16" x14ac:dyDescent="0.3">
      <c r="K607" s="217" t="s">
        <v>3723</v>
      </c>
      <c r="L607" s="136">
        <v>5</v>
      </c>
      <c r="M607" s="132">
        <v>4.684E-2</v>
      </c>
      <c r="N607" s="132">
        <v>9.3699999999999999E-3</v>
      </c>
      <c r="O607" s="133">
        <v>119.79</v>
      </c>
      <c r="P607" s="134" t="s">
        <v>1193</v>
      </c>
    </row>
    <row r="608" spans="11:16" x14ac:dyDescent="0.3">
      <c r="K608" s="217" t="s">
        <v>3724</v>
      </c>
      <c r="L608" s="136">
        <v>131</v>
      </c>
      <c r="M608" s="132">
        <v>1.0240000000000001E-2</v>
      </c>
      <c r="N608" s="135">
        <v>7.8200000000000003E-5</v>
      </c>
      <c r="O608" s="137" t="s">
        <v>1281</v>
      </c>
      <c r="P608" s="137" t="s">
        <v>1281</v>
      </c>
    </row>
    <row r="609" spans="11:16" x14ac:dyDescent="0.3">
      <c r="K609" s="217" t="s">
        <v>3725</v>
      </c>
      <c r="L609" s="136">
        <v>136</v>
      </c>
      <c r="M609" s="132">
        <v>5.7079999999999999E-2</v>
      </c>
      <c r="N609" s="137" t="s">
        <v>1281</v>
      </c>
      <c r="O609" s="137" t="s">
        <v>1281</v>
      </c>
      <c r="P609" s="137" t="s">
        <v>1281</v>
      </c>
    </row>
    <row r="610" spans="11:16" x14ac:dyDescent="0.3">
      <c r="K610" s="213"/>
      <c r="L610" s="213"/>
      <c r="M610" s="213"/>
      <c r="N610" s="213"/>
      <c r="O610" s="213"/>
      <c r="P610" s="213"/>
    </row>
    <row r="611" spans="11:16" x14ac:dyDescent="0.3">
      <c r="K611" s="486" t="s">
        <v>3921</v>
      </c>
      <c r="L611" s="483"/>
      <c r="M611" s="483"/>
      <c r="N611" s="483"/>
      <c r="O611" s="483"/>
      <c r="P611" s="483"/>
    </row>
    <row r="612" spans="11:16" x14ac:dyDescent="0.3">
      <c r="K612" s="213"/>
      <c r="L612" s="213"/>
      <c r="M612" s="213"/>
      <c r="N612" s="213"/>
      <c r="O612" s="213"/>
      <c r="P612" s="213"/>
    </row>
    <row r="613" spans="11:16" x14ac:dyDescent="0.3">
      <c r="K613" s="217" t="s">
        <v>3726</v>
      </c>
      <c r="L613" s="139">
        <v>8.8400000000000006E-3</v>
      </c>
      <c r="M613" s="217" t="s">
        <v>3727</v>
      </c>
      <c r="N613" s="139">
        <v>0.82050000000000001</v>
      </c>
      <c r="O613" s="213"/>
      <c r="P613" s="213"/>
    </row>
    <row r="614" spans="11:16" x14ac:dyDescent="0.3">
      <c r="K614" s="217" t="s">
        <v>3728</v>
      </c>
      <c r="L614" s="137">
        <v>3.7080000000000002E-2</v>
      </c>
      <c r="M614" s="217" t="s">
        <v>3729</v>
      </c>
      <c r="N614" s="137">
        <v>0.81369999999999998</v>
      </c>
      <c r="O614" s="213"/>
      <c r="P614" s="213"/>
    </row>
    <row r="615" spans="11:16" x14ac:dyDescent="0.3">
      <c r="K615" s="217" t="s">
        <v>3730</v>
      </c>
      <c r="L615" s="137">
        <v>23.851410000000001</v>
      </c>
      <c r="M615" s="217" t="s">
        <v>1281</v>
      </c>
      <c r="N615" s="137" t="s">
        <v>1281</v>
      </c>
      <c r="O615" s="213"/>
      <c r="P615" s="213"/>
    </row>
    <row r="616" spans="11:16" x14ac:dyDescent="0.3">
      <c r="K616" s="213"/>
      <c r="L616" s="213"/>
      <c r="M616" s="213"/>
      <c r="N616" s="213"/>
      <c r="O616" s="213"/>
      <c r="P616" s="213"/>
    </row>
    <row r="617" spans="11:16" x14ac:dyDescent="0.3">
      <c r="K617" s="486" t="s">
        <v>3921</v>
      </c>
      <c r="L617" s="483"/>
      <c r="M617" s="483"/>
      <c r="N617" s="483"/>
      <c r="O617" s="483"/>
      <c r="P617" s="483"/>
    </row>
    <row r="618" spans="11:16" x14ac:dyDescent="0.3">
      <c r="K618" s="213"/>
      <c r="L618" s="213"/>
      <c r="M618" s="213"/>
      <c r="N618" s="213"/>
      <c r="O618" s="213"/>
      <c r="P618" s="213"/>
    </row>
    <row r="619" spans="11:16" x14ac:dyDescent="0.3">
      <c r="K619" s="475" t="s">
        <v>3710</v>
      </c>
      <c r="L619" s="475"/>
      <c r="M619" s="475"/>
      <c r="N619" s="475"/>
      <c r="O619" s="475"/>
      <c r="P619" s="475"/>
    </row>
    <row r="620" spans="11:16" ht="25.8" x14ac:dyDescent="0.3">
      <c r="K620" s="217" t="s">
        <v>976</v>
      </c>
      <c r="L620" s="215" t="s">
        <v>3712</v>
      </c>
      <c r="M620" s="216" t="s">
        <v>3713</v>
      </c>
      <c r="N620" s="216" t="s">
        <v>3714</v>
      </c>
      <c r="O620" s="215" t="s">
        <v>3715</v>
      </c>
      <c r="P620" s="215" t="s">
        <v>3716</v>
      </c>
    </row>
    <row r="621" spans="11:16" x14ac:dyDescent="0.3">
      <c r="K621" s="217" t="s">
        <v>596</v>
      </c>
      <c r="L621" s="131">
        <v>1</v>
      </c>
      <c r="M621" s="132">
        <v>1.5520000000000001E-2</v>
      </c>
      <c r="N621" s="132">
        <v>9.2499999999999995E-3</v>
      </c>
      <c r="O621" s="133">
        <v>1.68</v>
      </c>
      <c r="P621" s="134">
        <v>9.5799999999999996E-2</v>
      </c>
    </row>
    <row r="622" spans="11:16" x14ac:dyDescent="0.3">
      <c r="K622" s="217" t="s">
        <v>168</v>
      </c>
      <c r="L622" s="131">
        <v>1</v>
      </c>
      <c r="M622" s="132">
        <v>-0.14591000000000001</v>
      </c>
      <c r="N622" s="132">
        <v>2.4369999999999999E-2</v>
      </c>
      <c r="O622" s="133">
        <v>-5.99</v>
      </c>
      <c r="P622" s="134" t="s">
        <v>1193</v>
      </c>
    </row>
    <row r="623" spans="11:16" x14ac:dyDescent="0.3">
      <c r="K623" s="217" t="s">
        <v>587</v>
      </c>
      <c r="L623" s="131">
        <v>1</v>
      </c>
      <c r="M623" s="132">
        <v>-8.6440000000000003E-2</v>
      </c>
      <c r="N623" s="132">
        <v>1.7909999999999999E-2</v>
      </c>
      <c r="O623" s="133">
        <v>-4.83</v>
      </c>
      <c r="P623" s="134" t="s">
        <v>1193</v>
      </c>
    </row>
    <row r="624" spans="11:16" x14ac:dyDescent="0.3">
      <c r="K624" s="217" t="s">
        <v>189</v>
      </c>
      <c r="L624" s="131">
        <v>1</v>
      </c>
      <c r="M624" s="132">
        <v>0.11432</v>
      </c>
      <c r="N624" s="132">
        <v>2.4109999999999999E-2</v>
      </c>
      <c r="O624" s="133">
        <v>4.74</v>
      </c>
      <c r="P624" s="134" t="s">
        <v>1193</v>
      </c>
    </row>
    <row r="625" spans="11:16" x14ac:dyDescent="0.3">
      <c r="K625" s="217" t="s">
        <v>246</v>
      </c>
      <c r="L625" s="131">
        <v>1</v>
      </c>
      <c r="M625" s="132">
        <v>0.22245000000000001</v>
      </c>
      <c r="N625" s="132">
        <v>2.0670000000000001E-2</v>
      </c>
      <c r="O625" s="133">
        <v>10.76</v>
      </c>
      <c r="P625" s="134" t="s">
        <v>1193</v>
      </c>
    </row>
    <row r="626" spans="11:16" x14ac:dyDescent="0.3">
      <c r="K626" s="217" t="s">
        <v>586</v>
      </c>
      <c r="L626" s="131">
        <v>1</v>
      </c>
      <c r="M626" s="132">
        <v>-3.2899999999999999E-2</v>
      </c>
      <c r="N626" s="132">
        <v>6.0299999999999998E-3</v>
      </c>
      <c r="O626" s="133">
        <v>-5.45</v>
      </c>
      <c r="P626" s="134" t="s">
        <v>1193</v>
      </c>
    </row>
    <row r="627" spans="11:16" x14ac:dyDescent="0.3">
      <c r="K627" s="213"/>
      <c r="L627" s="213"/>
      <c r="M627" s="213"/>
      <c r="N627" s="213"/>
      <c r="O627" s="213"/>
      <c r="P627" s="213"/>
    </row>
    <row r="628" spans="11:16" x14ac:dyDescent="0.3">
      <c r="K628" s="485" t="s">
        <v>4351</v>
      </c>
      <c r="L628" s="483"/>
      <c r="M628" s="483"/>
      <c r="N628" s="483"/>
      <c r="O628" s="483"/>
      <c r="P628" s="483"/>
    </row>
    <row r="629" spans="11:16" x14ac:dyDescent="0.3">
      <c r="K629" s="213"/>
      <c r="L629" s="213"/>
      <c r="M629" s="213"/>
      <c r="N629" s="213"/>
      <c r="O629" s="213"/>
      <c r="P629" s="213"/>
    </row>
    <row r="630" spans="11:16" x14ac:dyDescent="0.3">
      <c r="K630" s="486" t="s">
        <v>3764</v>
      </c>
      <c r="L630" s="483"/>
      <c r="M630" s="483"/>
      <c r="N630" s="483"/>
      <c r="O630" s="483"/>
      <c r="P630" s="483"/>
    </row>
    <row r="631" spans="11:16" x14ac:dyDescent="0.3">
      <c r="K631" s="486" t="s">
        <v>3765</v>
      </c>
      <c r="L631" s="483"/>
      <c r="M631" s="483"/>
      <c r="N631" s="483"/>
      <c r="O631" s="483"/>
      <c r="P631" s="483"/>
    </row>
    <row r="632" spans="11:16" x14ac:dyDescent="0.3">
      <c r="K632" s="486" t="s">
        <v>3766</v>
      </c>
      <c r="L632" s="483"/>
      <c r="M632" s="483"/>
      <c r="N632" s="483"/>
      <c r="O632" s="483"/>
      <c r="P632" s="483"/>
    </row>
    <row r="633" spans="11:16" x14ac:dyDescent="0.3">
      <c r="K633" s="213"/>
      <c r="L633" s="213"/>
      <c r="M633" s="213"/>
      <c r="N633" s="213"/>
      <c r="O633" s="213"/>
      <c r="P633" s="213"/>
    </row>
    <row r="634" spans="11:16" x14ac:dyDescent="0.3">
      <c r="K634" s="486" t="s">
        <v>3921</v>
      </c>
      <c r="L634" s="483"/>
      <c r="M634" s="483"/>
      <c r="N634" s="483"/>
      <c r="O634" s="483"/>
      <c r="P634" s="483"/>
    </row>
    <row r="635" spans="11:16" x14ac:dyDescent="0.3">
      <c r="K635" s="213"/>
      <c r="L635" s="213"/>
      <c r="M635" s="213"/>
      <c r="N635" s="213"/>
      <c r="O635" s="213"/>
      <c r="P635" s="213"/>
    </row>
    <row r="636" spans="11:16" x14ac:dyDescent="0.3">
      <c r="K636" s="213"/>
      <c r="L636" s="213"/>
      <c r="M636" s="213"/>
      <c r="N636" s="213"/>
      <c r="O636" s="213"/>
      <c r="P636" s="213"/>
    </row>
    <row r="637" spans="11:16" x14ac:dyDescent="0.3">
      <c r="K637" s="213"/>
      <c r="L637" s="213"/>
      <c r="M637" s="213"/>
      <c r="N637" s="213"/>
      <c r="O637" s="213"/>
      <c r="P637" s="213"/>
    </row>
    <row r="638" spans="11:16" x14ac:dyDescent="0.3">
      <c r="K638" s="213"/>
      <c r="L638" s="213"/>
      <c r="M638" s="213"/>
      <c r="N638" s="213"/>
      <c r="O638" s="213"/>
      <c r="P638" s="213"/>
    </row>
    <row r="639" spans="11:16" x14ac:dyDescent="0.3">
      <c r="K639" s="213"/>
      <c r="L639" s="213"/>
      <c r="M639" s="213"/>
      <c r="N639" s="213"/>
      <c r="O639" s="213"/>
      <c r="P639" s="213"/>
    </row>
    <row r="640" spans="11:16" x14ac:dyDescent="0.3">
      <c r="K640" s="213"/>
      <c r="L640" s="213"/>
      <c r="M640" s="213"/>
      <c r="N640" s="213"/>
      <c r="O640" s="213"/>
      <c r="P640" s="213"/>
    </row>
    <row r="641" spans="11:16" x14ac:dyDescent="0.3">
      <c r="K641" s="213"/>
      <c r="L641" s="213"/>
      <c r="M641" s="213"/>
      <c r="N641" s="213"/>
      <c r="O641" s="213"/>
      <c r="P641" s="213"/>
    </row>
    <row r="642" spans="11:16" x14ac:dyDescent="0.3">
      <c r="K642" s="213"/>
      <c r="L642" s="213"/>
      <c r="M642" s="213"/>
      <c r="N642" s="213"/>
      <c r="O642" s="213"/>
      <c r="P642" s="213"/>
    </row>
    <row r="643" spans="11:16" x14ac:dyDescent="0.3">
      <c r="K643" s="213"/>
      <c r="L643" s="213"/>
      <c r="M643" s="213"/>
      <c r="N643" s="213"/>
      <c r="O643" s="213"/>
      <c r="P643" s="213"/>
    </row>
    <row r="644" spans="11:16" x14ac:dyDescent="0.3">
      <c r="K644" s="213"/>
      <c r="L644" s="213"/>
      <c r="M644" s="213"/>
      <c r="N644" s="213"/>
      <c r="O644" s="213"/>
      <c r="P644" s="213"/>
    </row>
    <row r="645" spans="11:16" x14ac:dyDescent="0.3">
      <c r="K645" s="213"/>
      <c r="L645" s="213"/>
      <c r="M645" s="213"/>
      <c r="N645" s="213"/>
      <c r="O645" s="213"/>
      <c r="P645" s="213"/>
    </row>
    <row r="646" spans="11:16" x14ac:dyDescent="0.3">
      <c r="K646" s="213"/>
      <c r="L646" s="213"/>
      <c r="M646" s="213"/>
      <c r="N646" s="213"/>
      <c r="O646" s="213"/>
      <c r="P646" s="213"/>
    </row>
    <row r="647" spans="11:16" x14ac:dyDescent="0.3">
      <c r="K647" s="213"/>
      <c r="L647" s="213"/>
      <c r="M647" s="213"/>
      <c r="N647" s="213"/>
      <c r="O647" s="213"/>
      <c r="P647" s="213"/>
    </row>
    <row r="648" spans="11:16" x14ac:dyDescent="0.3">
      <c r="K648" s="213"/>
      <c r="L648" s="213"/>
      <c r="M648" s="213"/>
      <c r="N648" s="213"/>
      <c r="O648" s="213"/>
      <c r="P648" s="213"/>
    </row>
    <row r="649" spans="11:16" x14ac:dyDescent="0.3">
      <c r="K649" s="213"/>
      <c r="L649" s="213"/>
      <c r="M649" s="213"/>
      <c r="N649" s="213"/>
      <c r="O649" s="213"/>
      <c r="P649" s="213"/>
    </row>
    <row r="650" spans="11:16" x14ac:dyDescent="0.3">
      <c r="K650" s="213"/>
      <c r="L650" s="213"/>
      <c r="M650" s="213"/>
      <c r="N650" s="213"/>
      <c r="O650" s="213"/>
      <c r="P650" s="213"/>
    </row>
    <row r="651" spans="11:16" x14ac:dyDescent="0.3">
      <c r="K651" s="213"/>
      <c r="L651" s="213"/>
      <c r="M651" s="213"/>
      <c r="N651" s="213"/>
      <c r="O651" s="213"/>
      <c r="P651" s="213"/>
    </row>
    <row r="652" spans="11:16" x14ac:dyDescent="0.3">
      <c r="K652" s="213"/>
      <c r="L652" s="213"/>
      <c r="M652" s="213"/>
      <c r="N652" s="213"/>
      <c r="O652" s="213"/>
      <c r="P652" s="213"/>
    </row>
    <row r="653" spans="11:16" x14ac:dyDescent="0.3">
      <c r="K653" s="213"/>
      <c r="L653" s="213"/>
      <c r="M653" s="213"/>
      <c r="N653" s="213"/>
      <c r="O653" s="213"/>
      <c r="P653" s="213"/>
    </row>
    <row r="654" spans="11:16" x14ac:dyDescent="0.3">
      <c r="K654" s="213"/>
      <c r="L654" s="213"/>
      <c r="M654" s="213"/>
      <c r="N654" s="213"/>
      <c r="O654" s="213"/>
      <c r="P654" s="213"/>
    </row>
    <row r="655" spans="11:16" x14ac:dyDescent="0.3">
      <c r="K655" s="213"/>
      <c r="L655" s="213"/>
      <c r="M655" s="213"/>
      <c r="N655" s="213"/>
      <c r="O655" s="213"/>
      <c r="P655" s="213"/>
    </row>
    <row r="656" spans="11:16" x14ac:dyDescent="0.3">
      <c r="K656" s="213"/>
      <c r="L656" s="213"/>
      <c r="M656" s="213"/>
      <c r="N656" s="213"/>
      <c r="O656" s="213"/>
      <c r="P656" s="213"/>
    </row>
    <row r="657" spans="11:16" x14ac:dyDescent="0.3">
      <c r="K657" s="213"/>
      <c r="L657" s="213"/>
      <c r="M657" s="213"/>
      <c r="N657" s="213"/>
      <c r="O657" s="213"/>
      <c r="P657" s="213"/>
    </row>
    <row r="658" spans="11:16" x14ac:dyDescent="0.3">
      <c r="K658" s="213"/>
      <c r="L658" s="213"/>
      <c r="M658" s="213"/>
      <c r="N658" s="213"/>
      <c r="O658" s="213"/>
      <c r="P658" s="213"/>
    </row>
    <row r="659" spans="11:16" x14ac:dyDescent="0.3">
      <c r="K659" s="213"/>
      <c r="L659" s="213"/>
      <c r="M659" s="213"/>
      <c r="N659" s="213"/>
      <c r="O659" s="213"/>
      <c r="P659" s="213"/>
    </row>
    <row r="660" spans="11:16" x14ac:dyDescent="0.3">
      <c r="K660" s="213"/>
      <c r="L660" s="213"/>
      <c r="M660" s="213"/>
      <c r="N660" s="213"/>
      <c r="O660" s="213"/>
      <c r="P660" s="213"/>
    </row>
    <row r="661" spans="11:16" x14ac:dyDescent="0.3">
      <c r="K661" s="213"/>
      <c r="L661" s="213"/>
      <c r="M661" s="213"/>
      <c r="N661" s="213"/>
      <c r="O661" s="213"/>
      <c r="P661" s="213"/>
    </row>
    <row r="662" spans="11:16" x14ac:dyDescent="0.3">
      <c r="K662" s="213"/>
      <c r="L662" s="213"/>
      <c r="M662" s="213"/>
      <c r="N662" s="213"/>
      <c r="O662" s="213"/>
      <c r="P662" s="213"/>
    </row>
    <row r="663" spans="11:16" x14ac:dyDescent="0.3">
      <c r="K663" s="213"/>
      <c r="L663" s="213"/>
      <c r="M663" s="213"/>
      <c r="N663" s="213"/>
      <c r="O663" s="213"/>
      <c r="P663" s="213"/>
    </row>
    <row r="664" spans="11:16" x14ac:dyDescent="0.3">
      <c r="K664" s="213"/>
      <c r="L664" s="213"/>
      <c r="M664" s="213"/>
      <c r="N664" s="213"/>
      <c r="O664" s="213"/>
      <c r="P664" s="213"/>
    </row>
    <row r="665" spans="11:16" x14ac:dyDescent="0.3">
      <c r="K665" s="213"/>
      <c r="L665" s="213"/>
      <c r="M665" s="213"/>
      <c r="N665" s="213"/>
      <c r="O665" s="213"/>
      <c r="P665" s="213"/>
    </row>
    <row r="666" spans="11:16" x14ac:dyDescent="0.3">
      <c r="K666" s="213"/>
      <c r="L666" s="213"/>
      <c r="M666" s="213"/>
      <c r="N666" s="213"/>
      <c r="O666" s="213"/>
      <c r="P666" s="213"/>
    </row>
    <row r="667" spans="11:16" x14ac:dyDescent="0.3">
      <c r="K667" s="213"/>
      <c r="L667" s="213"/>
      <c r="M667" s="213"/>
      <c r="N667" s="213"/>
      <c r="O667" s="213"/>
      <c r="P667" s="213"/>
    </row>
    <row r="668" spans="11:16" x14ac:dyDescent="0.3">
      <c r="K668" s="213"/>
      <c r="L668" s="213"/>
      <c r="M668" s="213"/>
      <c r="N668" s="213"/>
      <c r="O668" s="213"/>
      <c r="P668" s="213"/>
    </row>
    <row r="669" spans="11:16" x14ac:dyDescent="0.3">
      <c r="K669" s="213"/>
      <c r="L669" s="213"/>
      <c r="M669" s="213"/>
      <c r="N669" s="213"/>
      <c r="O669" s="213"/>
      <c r="P669" s="213"/>
    </row>
    <row r="670" spans="11:16" x14ac:dyDescent="0.3">
      <c r="K670" s="213"/>
      <c r="L670" s="213"/>
      <c r="M670" s="213"/>
      <c r="N670" s="213"/>
      <c r="O670" s="213"/>
      <c r="P670" s="213"/>
    </row>
    <row r="671" spans="11:16" x14ac:dyDescent="0.3">
      <c r="K671" s="213"/>
      <c r="L671" s="213"/>
      <c r="M671" s="213"/>
      <c r="N671" s="213"/>
      <c r="O671" s="213"/>
      <c r="P671" s="213"/>
    </row>
    <row r="672" spans="11:16" x14ac:dyDescent="0.3">
      <c r="K672" s="213"/>
      <c r="L672" s="213"/>
      <c r="M672" s="213"/>
      <c r="N672" s="213"/>
      <c r="O672" s="213"/>
      <c r="P672" s="213"/>
    </row>
    <row r="673" spans="11:16" x14ac:dyDescent="0.3">
      <c r="K673" s="213"/>
      <c r="L673" s="213"/>
      <c r="M673" s="213"/>
      <c r="N673" s="213"/>
      <c r="O673" s="213"/>
      <c r="P673" s="213"/>
    </row>
    <row r="674" spans="11:16" x14ac:dyDescent="0.3">
      <c r="K674" s="213"/>
      <c r="L674" s="213"/>
      <c r="M674" s="213"/>
      <c r="N674" s="213"/>
      <c r="O674" s="213"/>
      <c r="P674" s="213"/>
    </row>
    <row r="675" spans="11:16" x14ac:dyDescent="0.3">
      <c r="K675" s="213"/>
      <c r="L675" s="213"/>
      <c r="M675" s="213"/>
      <c r="N675" s="213"/>
      <c r="O675" s="213"/>
      <c r="P675" s="213"/>
    </row>
    <row r="676" spans="11:16" x14ac:dyDescent="0.3">
      <c r="K676" s="213"/>
      <c r="L676" s="213"/>
      <c r="M676" s="213"/>
      <c r="N676" s="213"/>
      <c r="O676" s="213"/>
      <c r="P676" s="213"/>
    </row>
    <row r="677" spans="11:16" x14ac:dyDescent="0.3">
      <c r="K677" s="486" t="s">
        <v>3921</v>
      </c>
      <c r="L677" s="483"/>
      <c r="M677" s="483"/>
      <c r="N677" s="483"/>
      <c r="O677" s="483"/>
      <c r="P677" s="483"/>
    </row>
    <row r="678" spans="11:16" x14ac:dyDescent="0.3">
      <c r="K678" s="213"/>
      <c r="L678" s="213"/>
      <c r="M678" s="213"/>
      <c r="N678" s="213"/>
      <c r="O678" s="213"/>
      <c r="P678" s="213"/>
    </row>
    <row r="679" spans="11:16" x14ac:dyDescent="0.3">
      <c r="K679" s="213"/>
      <c r="L679" s="213"/>
      <c r="M679" s="213"/>
      <c r="N679" s="213"/>
      <c r="O679" s="213"/>
      <c r="P679" s="213"/>
    </row>
    <row r="680" spans="11:16" x14ac:dyDescent="0.3">
      <c r="K680" s="213"/>
      <c r="L680" s="213"/>
      <c r="M680" s="213"/>
      <c r="N680" s="213"/>
      <c r="O680" s="213"/>
      <c r="P680" s="213"/>
    </row>
    <row r="681" spans="11:16" x14ac:dyDescent="0.3">
      <c r="K681" s="213"/>
      <c r="L681" s="213"/>
      <c r="M681" s="213"/>
      <c r="N681" s="213"/>
      <c r="O681" s="213"/>
      <c r="P681" s="213"/>
    </row>
    <row r="682" spans="11:16" x14ac:dyDescent="0.3">
      <c r="K682" s="213"/>
      <c r="L682" s="213"/>
      <c r="M682" s="213"/>
      <c r="N682" s="213"/>
      <c r="O682" s="213"/>
      <c r="P682" s="213"/>
    </row>
    <row r="683" spans="11:16" x14ac:dyDescent="0.3">
      <c r="K683" s="213"/>
      <c r="L683" s="213"/>
      <c r="M683" s="213"/>
      <c r="N683" s="213"/>
      <c r="O683" s="213"/>
      <c r="P683" s="213"/>
    </row>
    <row r="684" spans="11:16" x14ac:dyDescent="0.3">
      <c r="K684" s="213"/>
      <c r="L684" s="213"/>
      <c r="M684" s="213"/>
      <c r="N684" s="213"/>
      <c r="O684" s="213"/>
      <c r="P684" s="213"/>
    </row>
    <row r="685" spans="11:16" x14ac:dyDescent="0.3">
      <c r="K685" s="213"/>
      <c r="L685" s="213"/>
      <c r="M685" s="213"/>
      <c r="N685" s="213"/>
      <c r="O685" s="213"/>
      <c r="P685" s="213"/>
    </row>
    <row r="686" spans="11:16" x14ac:dyDescent="0.3">
      <c r="K686" s="213"/>
      <c r="L686" s="213"/>
      <c r="M686" s="213"/>
      <c r="N686" s="213"/>
      <c r="O686" s="213"/>
      <c r="P686" s="213"/>
    </row>
    <row r="687" spans="11:16" x14ac:dyDescent="0.3">
      <c r="K687" s="213"/>
      <c r="L687" s="213"/>
      <c r="M687" s="213"/>
      <c r="N687" s="213"/>
      <c r="O687" s="213"/>
      <c r="P687" s="213"/>
    </row>
    <row r="688" spans="11:16" x14ac:dyDescent="0.3">
      <c r="K688" s="213"/>
      <c r="L688" s="213"/>
      <c r="M688" s="213"/>
      <c r="N688" s="213"/>
      <c r="O688" s="213"/>
      <c r="P688" s="213"/>
    </row>
    <row r="689" spans="11:16" x14ac:dyDescent="0.3">
      <c r="K689" s="213"/>
      <c r="L689" s="213"/>
      <c r="M689" s="213"/>
      <c r="N689" s="213"/>
      <c r="O689" s="213"/>
      <c r="P689" s="213"/>
    </row>
    <row r="690" spans="11:16" x14ac:dyDescent="0.3">
      <c r="K690" s="213"/>
      <c r="L690" s="213"/>
      <c r="M690" s="213"/>
      <c r="N690" s="213"/>
      <c r="O690" s="213"/>
      <c r="P690" s="213"/>
    </row>
    <row r="691" spans="11:16" x14ac:dyDescent="0.3">
      <c r="K691" s="213"/>
      <c r="L691" s="213"/>
      <c r="M691" s="213"/>
      <c r="N691" s="213"/>
      <c r="O691" s="213"/>
      <c r="P691" s="213"/>
    </row>
    <row r="692" spans="11:16" x14ac:dyDescent="0.3">
      <c r="K692" s="213"/>
      <c r="L692" s="213"/>
      <c r="M692" s="213"/>
      <c r="N692" s="213"/>
      <c r="O692" s="213"/>
      <c r="P692" s="213"/>
    </row>
    <row r="693" spans="11:16" x14ac:dyDescent="0.3">
      <c r="K693" s="213"/>
      <c r="L693" s="213"/>
      <c r="M693" s="213"/>
      <c r="N693" s="213"/>
      <c r="O693" s="213"/>
      <c r="P693" s="213"/>
    </row>
    <row r="694" spans="11:16" x14ac:dyDescent="0.3">
      <c r="K694" s="213"/>
      <c r="L694" s="213"/>
      <c r="M694" s="213"/>
      <c r="N694" s="213"/>
      <c r="O694" s="213"/>
      <c r="P694" s="213"/>
    </row>
    <row r="695" spans="11:16" x14ac:dyDescent="0.3">
      <c r="K695" s="213"/>
      <c r="L695" s="213"/>
      <c r="M695" s="213"/>
      <c r="N695" s="213"/>
      <c r="O695" s="213"/>
      <c r="P695" s="213"/>
    </row>
    <row r="696" spans="11:16" x14ac:dyDescent="0.3">
      <c r="K696" s="213"/>
      <c r="L696" s="213"/>
      <c r="M696" s="213"/>
      <c r="N696" s="213"/>
      <c r="O696" s="213"/>
      <c r="P696" s="213"/>
    </row>
    <row r="697" spans="11:16" x14ac:dyDescent="0.3">
      <c r="K697" s="213"/>
      <c r="L697" s="213"/>
      <c r="M697" s="213"/>
      <c r="N697" s="213"/>
      <c r="O697" s="213"/>
      <c r="P697" s="213"/>
    </row>
    <row r="698" spans="11:16" x14ac:dyDescent="0.3">
      <c r="K698" s="213"/>
      <c r="L698" s="213"/>
      <c r="M698" s="213"/>
      <c r="N698" s="213"/>
      <c r="O698" s="213"/>
      <c r="P698" s="213"/>
    </row>
    <row r="699" spans="11:16" x14ac:dyDescent="0.3">
      <c r="K699" s="213"/>
      <c r="L699" s="213"/>
      <c r="M699" s="213"/>
      <c r="N699" s="213"/>
      <c r="O699" s="213"/>
      <c r="P699" s="213"/>
    </row>
    <row r="700" spans="11:16" x14ac:dyDescent="0.3">
      <c r="K700" s="213"/>
      <c r="L700" s="213"/>
      <c r="M700" s="213"/>
      <c r="N700" s="213"/>
      <c r="O700" s="213"/>
      <c r="P700" s="213"/>
    </row>
    <row r="701" spans="11:16" x14ac:dyDescent="0.3">
      <c r="K701" s="213"/>
      <c r="L701" s="213"/>
      <c r="M701" s="213"/>
      <c r="N701" s="213"/>
      <c r="O701" s="213"/>
      <c r="P701" s="213"/>
    </row>
    <row r="702" spans="11:16" x14ac:dyDescent="0.3">
      <c r="K702" s="213"/>
      <c r="L702" s="213"/>
      <c r="M702" s="213"/>
      <c r="N702" s="213"/>
      <c r="O702" s="213"/>
      <c r="P702" s="213"/>
    </row>
    <row r="703" spans="11:16" x14ac:dyDescent="0.3">
      <c r="K703" s="213"/>
      <c r="L703" s="213"/>
      <c r="M703" s="213"/>
      <c r="N703" s="213"/>
      <c r="O703" s="213"/>
      <c r="P703" s="213"/>
    </row>
    <row r="704" spans="11:16" x14ac:dyDescent="0.3">
      <c r="K704" s="213"/>
      <c r="L704" s="213"/>
      <c r="M704" s="213"/>
      <c r="N704" s="213"/>
      <c r="O704" s="213"/>
      <c r="P704" s="213"/>
    </row>
    <row r="705" spans="11:16" x14ac:dyDescent="0.3">
      <c r="K705" s="213"/>
      <c r="L705" s="213"/>
      <c r="M705" s="213"/>
      <c r="N705" s="213"/>
      <c r="O705" s="213"/>
      <c r="P705" s="213"/>
    </row>
    <row r="706" spans="11:16" x14ac:dyDescent="0.3">
      <c r="K706" s="213"/>
      <c r="L706" s="213"/>
      <c r="M706" s="213"/>
      <c r="N706" s="213"/>
      <c r="O706" s="213"/>
      <c r="P706" s="213"/>
    </row>
    <row r="707" spans="11:16" x14ac:dyDescent="0.3">
      <c r="K707" s="213"/>
      <c r="L707" s="213"/>
      <c r="M707" s="213"/>
      <c r="N707" s="213"/>
      <c r="O707" s="213"/>
      <c r="P707" s="213"/>
    </row>
    <row r="708" spans="11:16" x14ac:dyDescent="0.3">
      <c r="K708" s="213"/>
      <c r="L708" s="213"/>
      <c r="M708" s="213"/>
      <c r="N708" s="213"/>
      <c r="O708" s="213"/>
      <c r="P708" s="213"/>
    </row>
    <row r="709" spans="11:16" x14ac:dyDescent="0.3">
      <c r="K709" s="213"/>
      <c r="L709" s="213"/>
      <c r="M709" s="213"/>
      <c r="N709" s="213"/>
      <c r="O709" s="213"/>
      <c r="P709" s="213"/>
    </row>
    <row r="710" spans="11:16" x14ac:dyDescent="0.3">
      <c r="K710" s="485" t="s">
        <v>4351</v>
      </c>
      <c r="L710" s="483"/>
      <c r="M710" s="483"/>
      <c r="N710" s="483"/>
      <c r="O710" s="483"/>
      <c r="P710" s="483"/>
    </row>
    <row r="711" spans="11:16" x14ac:dyDescent="0.3">
      <c r="K711" s="213"/>
      <c r="L711" s="213"/>
      <c r="M711" s="213"/>
      <c r="N711" s="213"/>
      <c r="O711" s="213"/>
      <c r="P711" s="213"/>
    </row>
    <row r="712" spans="11:16" x14ac:dyDescent="0.3">
      <c r="K712" s="486" t="s">
        <v>3764</v>
      </c>
      <c r="L712" s="483"/>
      <c r="M712" s="483"/>
      <c r="N712" s="483"/>
      <c r="O712" s="483"/>
      <c r="P712" s="483"/>
    </row>
    <row r="713" spans="11:16" x14ac:dyDescent="0.3">
      <c r="K713" s="486" t="s">
        <v>3765</v>
      </c>
      <c r="L713" s="483"/>
      <c r="M713" s="483"/>
      <c r="N713" s="483"/>
      <c r="O713" s="483"/>
      <c r="P713" s="483"/>
    </row>
    <row r="714" spans="11:16" x14ac:dyDescent="0.3">
      <c r="K714" s="486" t="s">
        <v>3766</v>
      </c>
      <c r="L714" s="483"/>
      <c r="M714" s="483"/>
      <c r="N714" s="483"/>
      <c r="O714" s="483"/>
      <c r="P714" s="483"/>
    </row>
    <row r="715" spans="11:16" x14ac:dyDescent="0.3">
      <c r="K715" s="213"/>
      <c r="L715" s="213"/>
      <c r="M715" s="213"/>
      <c r="N715" s="213"/>
      <c r="O715" s="213"/>
      <c r="P715" s="213"/>
    </row>
    <row r="716" spans="11:16" x14ac:dyDescent="0.3">
      <c r="K716" s="486" t="s">
        <v>3922</v>
      </c>
      <c r="L716" s="483"/>
      <c r="M716" s="483"/>
      <c r="N716" s="483"/>
      <c r="O716" s="483"/>
      <c r="P716" s="483"/>
    </row>
    <row r="717" spans="11:16" x14ac:dyDescent="0.3">
      <c r="K717" s="213"/>
      <c r="L717" s="213"/>
      <c r="M717" s="213"/>
      <c r="N717" s="213"/>
      <c r="O717" s="213"/>
      <c r="P717" s="213"/>
    </row>
    <row r="718" spans="11:16" x14ac:dyDescent="0.3">
      <c r="K718" s="217" t="s">
        <v>3708</v>
      </c>
      <c r="L718" s="105">
        <v>137</v>
      </c>
      <c r="M718" s="213"/>
      <c r="N718" s="213"/>
      <c r="O718" s="213"/>
      <c r="P718" s="213"/>
    </row>
    <row r="719" spans="11:16" x14ac:dyDescent="0.3">
      <c r="K719" s="217" t="s">
        <v>3709</v>
      </c>
      <c r="L719" s="105">
        <v>137</v>
      </c>
      <c r="M719" s="213"/>
      <c r="N719" s="213"/>
      <c r="O719" s="213"/>
      <c r="P719" s="213"/>
    </row>
    <row r="720" spans="11:16" x14ac:dyDescent="0.3">
      <c r="K720" s="213"/>
      <c r="L720" s="213"/>
      <c r="M720" s="213"/>
      <c r="N720" s="213"/>
      <c r="O720" s="213"/>
      <c r="P720" s="213"/>
    </row>
    <row r="721" spans="11:16" x14ac:dyDescent="0.3">
      <c r="K721" s="486" t="s">
        <v>3922</v>
      </c>
      <c r="L721" s="483"/>
      <c r="M721" s="483"/>
      <c r="N721" s="483"/>
      <c r="O721" s="483"/>
      <c r="P721" s="483"/>
    </row>
    <row r="722" spans="11:16" x14ac:dyDescent="0.3">
      <c r="K722" s="213"/>
      <c r="L722" s="213"/>
      <c r="M722" s="213"/>
      <c r="N722" s="213"/>
      <c r="O722" s="213"/>
      <c r="P722" s="213"/>
    </row>
    <row r="723" spans="11:16" x14ac:dyDescent="0.3">
      <c r="K723" s="475" t="s">
        <v>3711</v>
      </c>
      <c r="L723" s="475"/>
      <c r="M723" s="475"/>
      <c r="N723" s="475"/>
      <c r="O723" s="475"/>
      <c r="P723" s="475"/>
    </row>
    <row r="724" spans="11:16" ht="25.8" x14ac:dyDescent="0.3">
      <c r="K724" s="217" t="s">
        <v>3718</v>
      </c>
      <c r="L724" s="215" t="s">
        <v>3712</v>
      </c>
      <c r="M724" s="216" t="s">
        <v>3719</v>
      </c>
      <c r="N724" s="216" t="s">
        <v>3720</v>
      </c>
      <c r="O724" s="215" t="s">
        <v>3721</v>
      </c>
      <c r="P724" s="215" t="s">
        <v>3722</v>
      </c>
    </row>
    <row r="725" spans="11:16" x14ac:dyDescent="0.3">
      <c r="K725" s="217" t="s">
        <v>3723</v>
      </c>
      <c r="L725" s="136">
        <v>5</v>
      </c>
      <c r="M725" s="132">
        <v>4.684E-2</v>
      </c>
      <c r="N725" s="132">
        <v>9.3699999999999999E-3</v>
      </c>
      <c r="O725" s="133">
        <v>119.79</v>
      </c>
      <c r="P725" s="134" t="s">
        <v>1193</v>
      </c>
    </row>
    <row r="726" spans="11:16" x14ac:dyDescent="0.3">
      <c r="K726" s="217" t="s">
        <v>3724</v>
      </c>
      <c r="L726" s="136">
        <v>131</v>
      </c>
      <c r="M726" s="132">
        <v>1.0240000000000001E-2</v>
      </c>
      <c r="N726" s="135">
        <v>7.8200000000000003E-5</v>
      </c>
      <c r="O726" s="137" t="s">
        <v>1281</v>
      </c>
      <c r="P726" s="137" t="s">
        <v>1281</v>
      </c>
    </row>
    <row r="727" spans="11:16" x14ac:dyDescent="0.3">
      <c r="K727" s="217" t="s">
        <v>3725</v>
      </c>
      <c r="L727" s="136">
        <v>136</v>
      </c>
      <c r="M727" s="132">
        <v>5.7079999999999999E-2</v>
      </c>
      <c r="N727" s="137" t="s">
        <v>1281</v>
      </c>
      <c r="O727" s="137" t="s">
        <v>1281</v>
      </c>
      <c r="P727" s="137" t="s">
        <v>1281</v>
      </c>
    </row>
    <row r="728" spans="11:16" x14ac:dyDescent="0.3">
      <c r="K728" s="213"/>
      <c r="L728" s="213"/>
      <c r="M728" s="213"/>
      <c r="N728" s="213"/>
      <c r="O728" s="213"/>
      <c r="P728" s="213"/>
    </row>
    <row r="729" spans="11:16" x14ac:dyDescent="0.3">
      <c r="K729" s="486" t="s">
        <v>3922</v>
      </c>
      <c r="L729" s="483"/>
      <c r="M729" s="483"/>
      <c r="N729" s="483"/>
      <c r="O729" s="483"/>
      <c r="P729" s="483"/>
    </row>
    <row r="730" spans="11:16" x14ac:dyDescent="0.3">
      <c r="K730" s="213"/>
      <c r="L730" s="213"/>
      <c r="M730" s="213"/>
      <c r="N730" s="213"/>
      <c r="O730" s="213"/>
      <c r="P730" s="213"/>
    </row>
    <row r="731" spans="11:16" x14ac:dyDescent="0.3">
      <c r="K731" s="217" t="s">
        <v>3726</v>
      </c>
      <c r="L731" s="139">
        <v>8.8400000000000006E-3</v>
      </c>
      <c r="M731" s="217" t="s">
        <v>3727</v>
      </c>
      <c r="N731" s="139">
        <v>0.82050000000000001</v>
      </c>
      <c r="O731" s="213"/>
      <c r="P731" s="213"/>
    </row>
    <row r="732" spans="11:16" x14ac:dyDescent="0.3">
      <c r="K732" s="217" t="s">
        <v>3728</v>
      </c>
      <c r="L732" s="137">
        <v>3.7080000000000002E-2</v>
      </c>
      <c r="M732" s="217" t="s">
        <v>3729</v>
      </c>
      <c r="N732" s="137">
        <v>0.81369999999999998</v>
      </c>
      <c r="O732" s="213"/>
      <c r="P732" s="213"/>
    </row>
    <row r="733" spans="11:16" x14ac:dyDescent="0.3">
      <c r="K733" s="217" t="s">
        <v>3730</v>
      </c>
      <c r="L733" s="137">
        <v>23.851410000000001</v>
      </c>
      <c r="M733" s="217" t="s">
        <v>1281</v>
      </c>
      <c r="N733" s="137" t="s">
        <v>1281</v>
      </c>
      <c r="O733" s="213"/>
      <c r="P733" s="213"/>
    </row>
    <row r="734" spans="11:16" x14ac:dyDescent="0.3">
      <c r="K734" s="213"/>
      <c r="L734" s="213"/>
      <c r="M734" s="213"/>
      <c r="N734" s="213"/>
      <c r="O734" s="213"/>
      <c r="P734" s="213"/>
    </row>
    <row r="735" spans="11:16" x14ac:dyDescent="0.3">
      <c r="K735" s="486" t="s">
        <v>3922</v>
      </c>
      <c r="L735" s="483"/>
      <c r="M735" s="483"/>
      <c r="N735" s="483"/>
      <c r="O735" s="483"/>
      <c r="P735" s="483"/>
    </row>
    <row r="736" spans="11:16" x14ac:dyDescent="0.3">
      <c r="K736" s="213"/>
      <c r="L736" s="213"/>
      <c r="M736" s="213"/>
      <c r="N736" s="213"/>
      <c r="O736" s="213"/>
      <c r="P736" s="213"/>
    </row>
    <row r="737" spans="11:16" x14ac:dyDescent="0.3">
      <c r="K737" s="475" t="s">
        <v>3710</v>
      </c>
      <c r="L737" s="475"/>
      <c r="M737" s="475"/>
      <c r="N737" s="475"/>
      <c r="O737" s="475"/>
      <c r="P737" s="475"/>
    </row>
    <row r="738" spans="11:16" ht="25.8" x14ac:dyDescent="0.3">
      <c r="K738" s="217" t="s">
        <v>976</v>
      </c>
      <c r="L738" s="215" t="s">
        <v>3712</v>
      </c>
      <c r="M738" s="216" t="s">
        <v>3713</v>
      </c>
      <c r="N738" s="216" t="s">
        <v>3714</v>
      </c>
      <c r="O738" s="215" t="s">
        <v>3715</v>
      </c>
      <c r="P738" s="215" t="s">
        <v>3716</v>
      </c>
    </row>
    <row r="739" spans="11:16" x14ac:dyDescent="0.3">
      <c r="K739" s="217" t="s">
        <v>596</v>
      </c>
      <c r="L739" s="131">
        <v>1</v>
      </c>
      <c r="M739" s="132">
        <v>1.5520000000000001E-2</v>
      </c>
      <c r="N739" s="132">
        <v>9.2499999999999995E-3</v>
      </c>
      <c r="O739" s="133">
        <v>1.68</v>
      </c>
      <c r="P739" s="134">
        <v>9.5799999999999996E-2</v>
      </c>
    </row>
    <row r="740" spans="11:16" x14ac:dyDescent="0.3">
      <c r="K740" s="217" t="s">
        <v>168</v>
      </c>
      <c r="L740" s="131">
        <v>1</v>
      </c>
      <c r="M740" s="132">
        <v>-0.14591000000000001</v>
      </c>
      <c r="N740" s="132">
        <v>2.4369999999999999E-2</v>
      </c>
      <c r="O740" s="133">
        <v>-5.99</v>
      </c>
      <c r="P740" s="134" t="s">
        <v>1193</v>
      </c>
    </row>
    <row r="741" spans="11:16" x14ac:dyDescent="0.3">
      <c r="K741" s="217" t="s">
        <v>587</v>
      </c>
      <c r="L741" s="131">
        <v>1</v>
      </c>
      <c r="M741" s="132">
        <v>-8.6440000000000003E-2</v>
      </c>
      <c r="N741" s="132">
        <v>1.7909999999999999E-2</v>
      </c>
      <c r="O741" s="133">
        <v>-4.83</v>
      </c>
      <c r="P741" s="134" t="s">
        <v>1193</v>
      </c>
    </row>
    <row r="742" spans="11:16" x14ac:dyDescent="0.3">
      <c r="K742" s="217" t="s">
        <v>189</v>
      </c>
      <c r="L742" s="131">
        <v>1</v>
      </c>
      <c r="M742" s="132">
        <v>0.11432</v>
      </c>
      <c r="N742" s="132">
        <v>2.4109999999999999E-2</v>
      </c>
      <c r="O742" s="133">
        <v>4.74</v>
      </c>
      <c r="P742" s="134" t="s">
        <v>1193</v>
      </c>
    </row>
    <row r="743" spans="11:16" x14ac:dyDescent="0.3">
      <c r="K743" s="217" t="s">
        <v>246</v>
      </c>
      <c r="L743" s="131">
        <v>1</v>
      </c>
      <c r="M743" s="132">
        <v>0.22245000000000001</v>
      </c>
      <c r="N743" s="132">
        <v>2.0670000000000001E-2</v>
      </c>
      <c r="O743" s="133">
        <v>10.76</v>
      </c>
      <c r="P743" s="134" t="s">
        <v>1193</v>
      </c>
    </row>
    <row r="744" spans="11:16" x14ac:dyDescent="0.3">
      <c r="K744" s="217" t="s">
        <v>586</v>
      </c>
      <c r="L744" s="131">
        <v>1</v>
      </c>
      <c r="M744" s="132">
        <v>-3.2899999999999999E-2</v>
      </c>
      <c r="N744" s="132">
        <v>6.0299999999999998E-3</v>
      </c>
      <c r="O744" s="133">
        <v>-5.45</v>
      </c>
      <c r="P744" s="134" t="s">
        <v>1193</v>
      </c>
    </row>
    <row r="745" spans="11:16" x14ac:dyDescent="0.3">
      <c r="K745" s="213"/>
      <c r="L745" s="213"/>
      <c r="M745" s="213"/>
      <c r="N745" s="213"/>
      <c r="O745" s="213"/>
      <c r="P745" s="213"/>
    </row>
    <row r="746" spans="11:16" x14ac:dyDescent="0.3">
      <c r="K746" s="485" t="s">
        <v>4351</v>
      </c>
      <c r="L746" s="483"/>
      <c r="M746" s="483"/>
      <c r="N746" s="483"/>
      <c r="O746" s="483"/>
      <c r="P746" s="483"/>
    </row>
    <row r="747" spans="11:16" x14ac:dyDescent="0.3">
      <c r="K747" s="213"/>
      <c r="L747" s="213"/>
      <c r="M747" s="213"/>
      <c r="N747" s="213"/>
      <c r="O747" s="213"/>
      <c r="P747" s="213"/>
    </row>
    <row r="748" spans="11:16" x14ac:dyDescent="0.3">
      <c r="K748" s="486" t="s">
        <v>3764</v>
      </c>
      <c r="L748" s="483"/>
      <c r="M748" s="483"/>
      <c r="N748" s="483"/>
      <c r="O748" s="483"/>
      <c r="P748" s="483"/>
    </row>
    <row r="749" spans="11:16" x14ac:dyDescent="0.3">
      <c r="K749" s="486" t="s">
        <v>3765</v>
      </c>
      <c r="L749" s="483"/>
      <c r="M749" s="483"/>
      <c r="N749" s="483"/>
      <c r="O749" s="483"/>
      <c r="P749" s="483"/>
    </row>
    <row r="750" spans="11:16" x14ac:dyDescent="0.3">
      <c r="K750" s="486" t="s">
        <v>3766</v>
      </c>
      <c r="L750" s="483"/>
      <c r="M750" s="483"/>
      <c r="N750" s="483"/>
      <c r="O750" s="483"/>
      <c r="P750" s="483"/>
    </row>
    <row r="751" spans="11:16" x14ac:dyDescent="0.3">
      <c r="K751" s="213"/>
      <c r="L751" s="213"/>
      <c r="M751" s="213"/>
      <c r="N751" s="213"/>
      <c r="O751" s="213"/>
      <c r="P751" s="213"/>
    </row>
    <row r="752" spans="11:16" x14ac:dyDescent="0.3">
      <c r="K752" s="486" t="s">
        <v>3922</v>
      </c>
      <c r="L752" s="483"/>
      <c r="M752" s="483"/>
      <c r="N752" s="483"/>
      <c r="O752" s="483"/>
      <c r="P752" s="483"/>
    </row>
    <row r="753" spans="11:16" x14ac:dyDescent="0.3">
      <c r="K753" s="213"/>
      <c r="L753" s="213"/>
      <c r="M753" s="213"/>
      <c r="N753" s="213"/>
      <c r="O753" s="213"/>
      <c r="P753" s="213"/>
    </row>
    <row r="754" spans="11:16" x14ac:dyDescent="0.3">
      <c r="K754" s="213"/>
      <c r="L754" s="213"/>
      <c r="M754" s="213"/>
      <c r="N754" s="213"/>
      <c r="O754" s="213"/>
      <c r="P754" s="213"/>
    </row>
    <row r="755" spans="11:16" x14ac:dyDescent="0.3">
      <c r="K755" s="213"/>
      <c r="L755" s="213"/>
      <c r="M755" s="213"/>
      <c r="N755" s="213"/>
      <c r="O755" s="213"/>
      <c r="P755" s="213"/>
    </row>
    <row r="756" spans="11:16" x14ac:dyDescent="0.3">
      <c r="K756" s="213"/>
      <c r="L756" s="213"/>
      <c r="M756" s="213"/>
      <c r="N756" s="213"/>
      <c r="O756" s="213"/>
      <c r="P756" s="213"/>
    </row>
    <row r="757" spans="11:16" x14ac:dyDescent="0.3">
      <c r="K757" s="213"/>
      <c r="L757" s="213"/>
      <c r="M757" s="213"/>
      <c r="N757" s="213"/>
      <c r="O757" s="213"/>
      <c r="P757" s="213"/>
    </row>
    <row r="758" spans="11:16" x14ac:dyDescent="0.3">
      <c r="K758" s="213"/>
      <c r="L758" s="213"/>
      <c r="M758" s="213"/>
      <c r="N758" s="213"/>
      <c r="O758" s="213"/>
      <c r="P758" s="213"/>
    </row>
    <row r="759" spans="11:16" x14ac:dyDescent="0.3">
      <c r="K759" s="213"/>
      <c r="L759" s="213"/>
      <c r="M759" s="213"/>
      <c r="N759" s="213"/>
      <c r="O759" s="213"/>
      <c r="P759" s="213"/>
    </row>
    <row r="760" spans="11:16" x14ac:dyDescent="0.3">
      <c r="K760" s="213"/>
      <c r="L760" s="213"/>
      <c r="M760" s="213"/>
      <c r="N760" s="213"/>
      <c r="O760" s="213"/>
      <c r="P760" s="213"/>
    </row>
    <row r="761" spans="11:16" x14ac:dyDescent="0.3">
      <c r="K761" s="213"/>
      <c r="L761" s="213"/>
      <c r="M761" s="213"/>
      <c r="N761" s="213"/>
      <c r="O761" s="213"/>
      <c r="P761" s="213"/>
    </row>
    <row r="762" spans="11:16" x14ac:dyDescent="0.3">
      <c r="K762" s="213"/>
      <c r="L762" s="213"/>
      <c r="M762" s="213"/>
      <c r="N762" s="213"/>
      <c r="O762" s="213"/>
      <c r="P762" s="213"/>
    </row>
    <row r="763" spans="11:16" x14ac:dyDescent="0.3">
      <c r="K763" s="213"/>
      <c r="L763" s="213"/>
      <c r="M763" s="213"/>
      <c r="N763" s="213"/>
      <c r="O763" s="213"/>
      <c r="P763" s="213"/>
    </row>
    <row r="764" spans="11:16" x14ac:dyDescent="0.3">
      <c r="K764" s="213"/>
      <c r="L764" s="213"/>
      <c r="M764" s="213"/>
      <c r="N764" s="213"/>
      <c r="O764" s="213"/>
      <c r="P764" s="213"/>
    </row>
    <row r="765" spans="11:16" x14ac:dyDescent="0.3">
      <c r="K765" s="213"/>
      <c r="L765" s="213"/>
      <c r="M765" s="213"/>
      <c r="N765" s="213"/>
      <c r="O765" s="213"/>
      <c r="P765" s="213"/>
    </row>
    <row r="766" spans="11:16" x14ac:dyDescent="0.3">
      <c r="K766" s="213"/>
      <c r="L766" s="213"/>
      <c r="M766" s="213"/>
      <c r="N766" s="213"/>
      <c r="O766" s="213"/>
      <c r="P766" s="213"/>
    </row>
    <row r="767" spans="11:16" x14ac:dyDescent="0.3">
      <c r="K767" s="213"/>
      <c r="L767" s="213"/>
      <c r="M767" s="213"/>
      <c r="N767" s="213"/>
      <c r="O767" s="213"/>
      <c r="P767" s="213"/>
    </row>
    <row r="768" spans="11:16" x14ac:dyDescent="0.3">
      <c r="K768" s="213"/>
      <c r="L768" s="213"/>
      <c r="M768" s="213"/>
      <c r="N768" s="213"/>
      <c r="O768" s="213"/>
      <c r="P768" s="213"/>
    </row>
    <row r="769" spans="11:16" x14ac:dyDescent="0.3">
      <c r="K769" s="213"/>
      <c r="L769" s="213"/>
      <c r="M769" s="213"/>
      <c r="N769" s="213"/>
      <c r="O769" s="213"/>
      <c r="P769" s="213"/>
    </row>
    <row r="770" spans="11:16" x14ac:dyDescent="0.3">
      <c r="K770" s="213"/>
      <c r="L770" s="213"/>
      <c r="M770" s="213"/>
      <c r="N770" s="213"/>
      <c r="O770" s="213"/>
      <c r="P770" s="213"/>
    </row>
    <row r="771" spans="11:16" x14ac:dyDescent="0.3">
      <c r="K771" s="213"/>
      <c r="L771" s="213"/>
      <c r="M771" s="213"/>
      <c r="N771" s="213"/>
      <c r="O771" s="213"/>
      <c r="P771" s="213"/>
    </row>
    <row r="772" spans="11:16" x14ac:dyDescent="0.3">
      <c r="K772" s="213"/>
      <c r="L772" s="213"/>
      <c r="M772" s="213"/>
      <c r="N772" s="213"/>
      <c r="O772" s="213"/>
      <c r="P772" s="213"/>
    </row>
    <row r="773" spans="11:16" x14ac:dyDescent="0.3">
      <c r="K773" s="213"/>
      <c r="L773" s="213"/>
      <c r="M773" s="213"/>
      <c r="N773" s="213"/>
      <c r="O773" s="213"/>
      <c r="P773" s="213"/>
    </row>
    <row r="774" spans="11:16" x14ac:dyDescent="0.3">
      <c r="K774" s="213"/>
      <c r="L774" s="213"/>
      <c r="M774" s="213"/>
      <c r="N774" s="213"/>
      <c r="O774" s="213"/>
      <c r="P774" s="213"/>
    </row>
    <row r="775" spans="11:16" x14ac:dyDescent="0.3">
      <c r="K775" s="213"/>
      <c r="L775" s="213"/>
      <c r="M775" s="213"/>
      <c r="N775" s="213"/>
      <c r="O775" s="213"/>
      <c r="P775" s="213"/>
    </row>
    <row r="776" spans="11:16" x14ac:dyDescent="0.3">
      <c r="K776" s="213"/>
      <c r="L776" s="213"/>
      <c r="M776" s="213"/>
      <c r="N776" s="213"/>
      <c r="O776" s="213"/>
      <c r="P776" s="213"/>
    </row>
    <row r="777" spans="11:16" x14ac:dyDescent="0.3">
      <c r="K777" s="213"/>
      <c r="L777" s="213"/>
      <c r="M777" s="213"/>
      <c r="N777" s="213"/>
      <c r="O777" s="213"/>
      <c r="P777" s="213"/>
    </row>
    <row r="778" spans="11:16" x14ac:dyDescent="0.3">
      <c r="K778" s="213"/>
      <c r="L778" s="213"/>
      <c r="M778" s="213"/>
      <c r="N778" s="213"/>
      <c r="O778" s="213"/>
      <c r="P778" s="213"/>
    </row>
    <row r="779" spans="11:16" x14ac:dyDescent="0.3">
      <c r="K779" s="213"/>
      <c r="L779" s="213"/>
      <c r="M779" s="213"/>
      <c r="N779" s="213"/>
      <c r="O779" s="213"/>
      <c r="P779" s="213"/>
    </row>
    <row r="780" spans="11:16" x14ac:dyDescent="0.3">
      <c r="K780" s="213"/>
      <c r="L780" s="213"/>
      <c r="M780" s="213"/>
      <c r="N780" s="213"/>
      <c r="O780" s="213"/>
      <c r="P780" s="213"/>
    </row>
    <row r="781" spans="11:16" x14ac:dyDescent="0.3">
      <c r="K781" s="213"/>
      <c r="L781" s="213"/>
      <c r="M781" s="213"/>
      <c r="N781" s="213"/>
      <c r="O781" s="213"/>
      <c r="P781" s="213"/>
    </row>
    <row r="782" spans="11:16" x14ac:dyDescent="0.3">
      <c r="K782" s="213"/>
      <c r="L782" s="213"/>
      <c r="M782" s="213"/>
      <c r="N782" s="213"/>
      <c r="O782" s="213"/>
      <c r="P782" s="213"/>
    </row>
    <row r="783" spans="11:16" x14ac:dyDescent="0.3">
      <c r="K783" s="213"/>
      <c r="L783" s="213"/>
      <c r="M783" s="213"/>
      <c r="N783" s="213"/>
      <c r="O783" s="213"/>
      <c r="P783" s="213"/>
    </row>
    <row r="784" spans="11:16" x14ac:dyDescent="0.3">
      <c r="K784" s="213"/>
      <c r="L784" s="213"/>
      <c r="M784" s="213"/>
      <c r="N784" s="213"/>
      <c r="O784" s="213"/>
      <c r="P784" s="213"/>
    </row>
    <row r="785" spans="11:16" x14ac:dyDescent="0.3">
      <c r="K785" s="213"/>
      <c r="L785" s="213"/>
      <c r="M785" s="213"/>
      <c r="N785" s="213"/>
      <c r="O785" s="213"/>
      <c r="P785" s="213"/>
    </row>
    <row r="786" spans="11:16" x14ac:dyDescent="0.3">
      <c r="K786" s="213"/>
      <c r="L786" s="213"/>
      <c r="M786" s="213"/>
      <c r="N786" s="213"/>
      <c r="O786" s="213"/>
      <c r="P786" s="213"/>
    </row>
    <row r="787" spans="11:16" x14ac:dyDescent="0.3">
      <c r="K787" s="213"/>
      <c r="L787" s="213"/>
      <c r="M787" s="213"/>
      <c r="N787" s="213"/>
      <c r="O787" s="213"/>
      <c r="P787" s="213"/>
    </row>
    <row r="788" spans="11:16" x14ac:dyDescent="0.3">
      <c r="K788" s="213"/>
      <c r="L788" s="213"/>
      <c r="M788" s="213"/>
      <c r="N788" s="213"/>
      <c r="O788" s="213"/>
      <c r="P788" s="213"/>
    </row>
    <row r="789" spans="11:16" x14ac:dyDescent="0.3">
      <c r="K789" s="213"/>
      <c r="L789" s="213"/>
      <c r="M789" s="213"/>
      <c r="N789" s="213"/>
      <c r="O789" s="213"/>
      <c r="P789" s="213"/>
    </row>
    <row r="790" spans="11:16" x14ac:dyDescent="0.3">
      <c r="K790" s="213"/>
      <c r="L790" s="213"/>
      <c r="M790" s="213"/>
      <c r="N790" s="213"/>
      <c r="O790" s="213"/>
      <c r="P790" s="213"/>
    </row>
    <row r="791" spans="11:16" x14ac:dyDescent="0.3">
      <c r="K791" s="213"/>
      <c r="L791" s="213"/>
      <c r="M791" s="213"/>
      <c r="N791" s="213"/>
      <c r="O791" s="213"/>
      <c r="P791" s="213"/>
    </row>
    <row r="792" spans="11:16" x14ac:dyDescent="0.3">
      <c r="K792" s="213"/>
      <c r="L792" s="213"/>
      <c r="M792" s="213"/>
      <c r="N792" s="213"/>
      <c r="O792" s="213"/>
      <c r="P792" s="213"/>
    </row>
    <row r="793" spans="11:16" x14ac:dyDescent="0.3">
      <c r="K793" s="213"/>
      <c r="L793" s="213"/>
      <c r="M793" s="213"/>
      <c r="N793" s="213"/>
      <c r="O793" s="213"/>
      <c r="P793" s="213"/>
    </row>
    <row r="794" spans="11:16" x14ac:dyDescent="0.3">
      <c r="K794" s="213"/>
      <c r="L794" s="213"/>
      <c r="M794" s="213"/>
      <c r="N794" s="213"/>
      <c r="O794" s="213"/>
      <c r="P794" s="213"/>
    </row>
    <row r="795" spans="11:16" x14ac:dyDescent="0.3">
      <c r="K795" s="486" t="s">
        <v>3922</v>
      </c>
      <c r="L795" s="483"/>
      <c r="M795" s="483"/>
      <c r="N795" s="483"/>
      <c r="O795" s="483"/>
      <c r="P795" s="483"/>
    </row>
    <row r="796" spans="11:16" x14ac:dyDescent="0.3">
      <c r="K796" s="213"/>
      <c r="L796" s="213"/>
      <c r="M796" s="213"/>
      <c r="N796" s="213"/>
      <c r="O796" s="213"/>
      <c r="P796" s="213"/>
    </row>
    <row r="797" spans="11:16" x14ac:dyDescent="0.3">
      <c r="K797" s="213"/>
      <c r="L797" s="213"/>
      <c r="M797" s="213"/>
      <c r="N797" s="213"/>
      <c r="O797" s="213"/>
      <c r="P797" s="213"/>
    </row>
    <row r="798" spans="11:16" x14ac:dyDescent="0.3">
      <c r="K798" s="213"/>
      <c r="L798" s="213"/>
      <c r="M798" s="213"/>
      <c r="N798" s="213"/>
      <c r="O798" s="213"/>
      <c r="P798" s="213"/>
    </row>
    <row r="799" spans="11:16" x14ac:dyDescent="0.3">
      <c r="K799" s="213"/>
      <c r="L799" s="213"/>
      <c r="M799" s="213"/>
      <c r="N799" s="213"/>
      <c r="O799" s="213"/>
      <c r="P799" s="213"/>
    </row>
    <row r="800" spans="11:16" x14ac:dyDescent="0.3">
      <c r="K800" s="213"/>
      <c r="L800" s="213"/>
      <c r="M800" s="213"/>
      <c r="N800" s="213"/>
      <c r="O800" s="213"/>
      <c r="P800" s="213"/>
    </row>
    <row r="801" spans="11:16" x14ac:dyDescent="0.3">
      <c r="K801" s="213"/>
      <c r="L801" s="213"/>
      <c r="M801" s="213"/>
      <c r="N801" s="213"/>
      <c r="O801" s="213"/>
      <c r="P801" s="213"/>
    </row>
    <row r="802" spans="11:16" x14ac:dyDescent="0.3">
      <c r="K802" s="213"/>
      <c r="L802" s="213"/>
      <c r="M802" s="213"/>
      <c r="N802" s="213"/>
      <c r="O802" s="213"/>
      <c r="P802" s="213"/>
    </row>
    <row r="803" spans="11:16" x14ac:dyDescent="0.3">
      <c r="K803" s="213"/>
      <c r="L803" s="213"/>
      <c r="M803" s="213"/>
      <c r="N803" s="213"/>
      <c r="O803" s="213"/>
      <c r="P803" s="213"/>
    </row>
    <row r="804" spans="11:16" x14ac:dyDescent="0.3">
      <c r="K804" s="213"/>
      <c r="L804" s="213"/>
      <c r="M804" s="213"/>
      <c r="N804" s="213"/>
      <c r="O804" s="213"/>
      <c r="P804" s="213"/>
    </row>
    <row r="805" spans="11:16" x14ac:dyDescent="0.3">
      <c r="K805" s="213"/>
      <c r="L805" s="213"/>
      <c r="M805" s="213"/>
      <c r="N805" s="213"/>
      <c r="O805" s="213"/>
      <c r="P805" s="213"/>
    </row>
    <row r="806" spans="11:16" x14ac:dyDescent="0.3">
      <c r="K806" s="213"/>
      <c r="L806" s="213"/>
      <c r="M806" s="213"/>
      <c r="N806" s="213"/>
      <c r="O806" s="213"/>
      <c r="P806" s="213"/>
    </row>
    <row r="807" spans="11:16" x14ac:dyDescent="0.3">
      <c r="K807" s="213"/>
      <c r="L807" s="213"/>
      <c r="M807" s="213"/>
      <c r="N807" s="213"/>
      <c r="O807" s="213"/>
      <c r="P807" s="213"/>
    </row>
    <row r="808" spans="11:16" x14ac:dyDescent="0.3">
      <c r="K808" s="213"/>
      <c r="L808" s="213"/>
      <c r="M808" s="213"/>
      <c r="N808" s="213"/>
      <c r="O808" s="213"/>
      <c r="P808" s="213"/>
    </row>
    <row r="809" spans="11:16" x14ac:dyDescent="0.3">
      <c r="K809" s="213"/>
      <c r="L809" s="213"/>
      <c r="M809" s="213"/>
      <c r="N809" s="213"/>
      <c r="O809" s="213"/>
      <c r="P809" s="213"/>
    </row>
    <row r="810" spans="11:16" x14ac:dyDescent="0.3">
      <c r="K810" s="213"/>
      <c r="L810" s="213"/>
      <c r="M810" s="213"/>
      <c r="N810" s="213"/>
      <c r="O810" s="213"/>
      <c r="P810" s="213"/>
    </row>
    <row r="811" spans="11:16" x14ac:dyDescent="0.3">
      <c r="K811" s="213"/>
      <c r="L811" s="213"/>
      <c r="M811" s="213"/>
      <c r="N811" s="213"/>
      <c r="O811" s="213"/>
      <c r="P811" s="213"/>
    </row>
    <row r="812" spans="11:16" x14ac:dyDescent="0.3">
      <c r="K812" s="213"/>
      <c r="L812" s="213"/>
      <c r="M812" s="213"/>
      <c r="N812" s="213"/>
      <c r="O812" s="213"/>
      <c r="P812" s="213"/>
    </row>
    <row r="813" spans="11:16" x14ac:dyDescent="0.3">
      <c r="K813" s="213"/>
      <c r="L813" s="213"/>
      <c r="M813" s="213"/>
      <c r="N813" s="213"/>
      <c r="O813" s="213"/>
      <c r="P813" s="213"/>
    </row>
    <row r="814" spans="11:16" x14ac:dyDescent="0.3">
      <c r="K814" s="213"/>
      <c r="L814" s="213"/>
      <c r="M814" s="213"/>
      <c r="N814" s="213"/>
      <c r="O814" s="213"/>
      <c r="P814" s="213"/>
    </row>
    <row r="815" spans="11:16" x14ac:dyDescent="0.3">
      <c r="K815" s="213"/>
      <c r="L815" s="213"/>
      <c r="M815" s="213"/>
      <c r="N815" s="213"/>
      <c r="O815" s="213"/>
      <c r="P815" s="213"/>
    </row>
    <row r="816" spans="11:16" x14ac:dyDescent="0.3">
      <c r="K816" s="213"/>
      <c r="L816" s="213"/>
      <c r="M816" s="213"/>
      <c r="N816" s="213"/>
      <c r="O816" s="213"/>
      <c r="P816" s="213"/>
    </row>
    <row r="817" spans="11:16" x14ac:dyDescent="0.3">
      <c r="K817" s="213"/>
      <c r="L817" s="213"/>
      <c r="M817" s="213"/>
      <c r="N817" s="213"/>
      <c r="O817" s="213"/>
      <c r="P817" s="213"/>
    </row>
    <row r="818" spans="11:16" x14ac:dyDescent="0.3">
      <c r="K818" s="213"/>
      <c r="L818" s="213"/>
      <c r="M818" s="213"/>
      <c r="N818" s="213"/>
      <c r="O818" s="213"/>
      <c r="P818" s="213"/>
    </row>
    <row r="819" spans="11:16" x14ac:dyDescent="0.3">
      <c r="K819" s="213"/>
      <c r="L819" s="213"/>
      <c r="M819" s="213"/>
      <c r="N819" s="213"/>
      <c r="O819" s="213"/>
      <c r="P819" s="213"/>
    </row>
    <row r="820" spans="11:16" x14ac:dyDescent="0.3">
      <c r="K820" s="213"/>
      <c r="L820" s="213"/>
      <c r="M820" s="213"/>
      <c r="N820" s="213"/>
      <c r="O820" s="213"/>
      <c r="P820" s="213"/>
    </row>
    <row r="821" spans="11:16" x14ac:dyDescent="0.3">
      <c r="K821" s="213"/>
      <c r="L821" s="213"/>
      <c r="M821" s="213"/>
      <c r="N821" s="213"/>
      <c r="O821" s="213"/>
      <c r="P821" s="213"/>
    </row>
    <row r="822" spans="11:16" x14ac:dyDescent="0.3">
      <c r="K822" s="213"/>
      <c r="L822" s="213"/>
      <c r="M822" s="213"/>
      <c r="N822" s="213"/>
      <c r="O822" s="213"/>
      <c r="P822" s="213"/>
    </row>
    <row r="823" spans="11:16" x14ac:dyDescent="0.3">
      <c r="K823" s="213"/>
      <c r="L823" s="213"/>
      <c r="M823" s="213"/>
      <c r="N823" s="213"/>
      <c r="O823" s="213"/>
      <c r="P823" s="213"/>
    </row>
    <row r="824" spans="11:16" x14ac:dyDescent="0.3">
      <c r="K824" s="213"/>
      <c r="L824" s="213"/>
      <c r="M824" s="213"/>
      <c r="N824" s="213"/>
      <c r="O824" s="213"/>
      <c r="P824" s="213"/>
    </row>
    <row r="825" spans="11:16" x14ac:dyDescent="0.3">
      <c r="K825" s="213"/>
      <c r="L825" s="213"/>
      <c r="M825" s="213"/>
      <c r="N825" s="213"/>
      <c r="O825" s="213"/>
      <c r="P825" s="213"/>
    </row>
    <row r="826" spans="11:16" x14ac:dyDescent="0.3">
      <c r="K826" s="213"/>
      <c r="L826" s="213"/>
      <c r="M826" s="213"/>
      <c r="N826" s="213"/>
      <c r="O826" s="213"/>
      <c r="P826" s="213"/>
    </row>
    <row r="827" spans="11:16" x14ac:dyDescent="0.3">
      <c r="K827" s="213"/>
      <c r="L827" s="213"/>
      <c r="M827" s="213"/>
      <c r="N827" s="213"/>
      <c r="O827" s="213"/>
      <c r="P827" s="213"/>
    </row>
    <row r="828" spans="11:16" x14ac:dyDescent="0.3">
      <c r="K828" s="485" t="s">
        <v>4351</v>
      </c>
      <c r="L828" s="483"/>
      <c r="M828" s="483"/>
      <c r="N828" s="483"/>
      <c r="O828" s="483"/>
      <c r="P828" s="483"/>
    </row>
    <row r="829" spans="11:16" x14ac:dyDescent="0.3">
      <c r="K829" s="213"/>
      <c r="L829" s="213"/>
      <c r="M829" s="213"/>
      <c r="N829" s="213"/>
      <c r="O829" s="213"/>
      <c r="P829" s="213"/>
    </row>
    <row r="830" spans="11:16" x14ac:dyDescent="0.3">
      <c r="K830" s="486" t="s">
        <v>3764</v>
      </c>
      <c r="L830" s="483"/>
      <c r="M830" s="483"/>
      <c r="N830" s="483"/>
      <c r="O830" s="483"/>
      <c r="P830" s="483"/>
    </row>
    <row r="831" spans="11:16" x14ac:dyDescent="0.3">
      <c r="K831" s="486" t="s">
        <v>3765</v>
      </c>
      <c r="L831" s="483"/>
      <c r="M831" s="483"/>
      <c r="N831" s="483"/>
      <c r="O831" s="483"/>
      <c r="P831" s="483"/>
    </row>
    <row r="832" spans="11:16" x14ac:dyDescent="0.3">
      <c r="K832" s="486" t="s">
        <v>3766</v>
      </c>
      <c r="L832" s="483"/>
      <c r="M832" s="483"/>
      <c r="N832" s="483"/>
      <c r="O832" s="483"/>
      <c r="P832" s="483"/>
    </row>
    <row r="833" spans="11:16" x14ac:dyDescent="0.3">
      <c r="K833" s="213"/>
      <c r="L833" s="213"/>
      <c r="M833" s="213"/>
      <c r="N833" s="213"/>
      <c r="O833" s="213"/>
      <c r="P833" s="213"/>
    </row>
    <row r="834" spans="11:16" x14ac:dyDescent="0.3">
      <c r="K834" s="486" t="s">
        <v>3923</v>
      </c>
      <c r="L834" s="483"/>
      <c r="M834" s="483"/>
      <c r="N834" s="483"/>
      <c r="O834" s="483"/>
      <c r="P834" s="483"/>
    </row>
    <row r="835" spans="11:16" x14ac:dyDescent="0.3">
      <c r="K835" s="213"/>
      <c r="L835" s="213"/>
      <c r="M835" s="213"/>
      <c r="N835" s="213"/>
      <c r="O835" s="213"/>
      <c r="P835" s="213"/>
    </row>
    <row r="836" spans="11:16" x14ac:dyDescent="0.3">
      <c r="K836" s="217" t="s">
        <v>3708</v>
      </c>
      <c r="L836" s="105">
        <v>137</v>
      </c>
      <c r="M836" s="213"/>
      <c r="N836" s="213"/>
      <c r="O836" s="213"/>
      <c r="P836" s="213"/>
    </row>
    <row r="837" spans="11:16" x14ac:dyDescent="0.3">
      <c r="K837" s="217" t="s">
        <v>3709</v>
      </c>
      <c r="L837" s="105">
        <v>137</v>
      </c>
      <c r="M837" s="213"/>
      <c r="N837" s="213"/>
      <c r="O837" s="213"/>
      <c r="P837" s="213"/>
    </row>
    <row r="838" spans="11:16" x14ac:dyDescent="0.3">
      <c r="K838" s="213"/>
      <c r="L838" s="213"/>
      <c r="M838" s="213"/>
      <c r="N838" s="213"/>
      <c r="O838" s="213"/>
      <c r="P838" s="213"/>
    </row>
    <row r="839" spans="11:16" x14ac:dyDescent="0.3">
      <c r="K839" s="486" t="s">
        <v>3923</v>
      </c>
      <c r="L839" s="483"/>
      <c r="M839" s="483"/>
      <c r="N839" s="483"/>
      <c r="O839" s="483"/>
      <c r="P839" s="483"/>
    </row>
    <row r="840" spans="11:16" x14ac:dyDescent="0.3">
      <c r="K840" s="213"/>
      <c r="L840" s="213"/>
      <c r="M840" s="213"/>
      <c r="N840" s="213"/>
      <c r="O840" s="213"/>
      <c r="P840" s="213"/>
    </row>
    <row r="841" spans="11:16" x14ac:dyDescent="0.3">
      <c r="K841" s="475" t="s">
        <v>3711</v>
      </c>
      <c r="L841" s="475"/>
      <c r="M841" s="475"/>
      <c r="N841" s="475"/>
      <c r="O841" s="475"/>
      <c r="P841" s="475"/>
    </row>
    <row r="842" spans="11:16" ht="25.8" x14ac:dyDescent="0.3">
      <c r="K842" s="217" t="s">
        <v>3718</v>
      </c>
      <c r="L842" s="215" t="s">
        <v>3712</v>
      </c>
      <c r="M842" s="216" t="s">
        <v>3719</v>
      </c>
      <c r="N842" s="216" t="s">
        <v>3720</v>
      </c>
      <c r="O842" s="215" t="s">
        <v>3721</v>
      </c>
      <c r="P842" s="215" t="s">
        <v>3722</v>
      </c>
    </row>
    <row r="843" spans="11:16" x14ac:dyDescent="0.3">
      <c r="K843" s="217" t="s">
        <v>3723</v>
      </c>
      <c r="L843" s="136">
        <v>5</v>
      </c>
      <c r="M843" s="132">
        <v>4.684E-2</v>
      </c>
      <c r="N843" s="132">
        <v>9.3699999999999999E-3</v>
      </c>
      <c r="O843" s="133">
        <v>119.79</v>
      </c>
      <c r="P843" s="134" t="s">
        <v>1193</v>
      </c>
    </row>
    <row r="844" spans="11:16" x14ac:dyDescent="0.3">
      <c r="K844" s="217" t="s">
        <v>3724</v>
      </c>
      <c r="L844" s="136">
        <v>131</v>
      </c>
      <c r="M844" s="132">
        <v>1.0240000000000001E-2</v>
      </c>
      <c r="N844" s="135">
        <v>7.8200000000000003E-5</v>
      </c>
      <c r="O844" s="137" t="s">
        <v>1281</v>
      </c>
      <c r="P844" s="137" t="s">
        <v>1281</v>
      </c>
    </row>
    <row r="845" spans="11:16" x14ac:dyDescent="0.3">
      <c r="K845" s="217" t="s">
        <v>3725</v>
      </c>
      <c r="L845" s="136">
        <v>136</v>
      </c>
      <c r="M845" s="132">
        <v>5.7079999999999999E-2</v>
      </c>
      <c r="N845" s="137" t="s">
        <v>1281</v>
      </c>
      <c r="O845" s="137" t="s">
        <v>1281</v>
      </c>
      <c r="P845" s="137" t="s">
        <v>1281</v>
      </c>
    </row>
    <row r="846" spans="11:16" x14ac:dyDescent="0.3">
      <c r="K846" s="213"/>
      <c r="L846" s="213"/>
      <c r="M846" s="213"/>
      <c r="N846" s="213"/>
      <c r="O846" s="213"/>
      <c r="P846" s="213"/>
    </row>
    <row r="847" spans="11:16" x14ac:dyDescent="0.3">
      <c r="K847" s="486" t="s">
        <v>3923</v>
      </c>
      <c r="L847" s="483"/>
      <c r="M847" s="483"/>
      <c r="N847" s="483"/>
      <c r="O847" s="483"/>
      <c r="P847" s="483"/>
    </row>
    <row r="848" spans="11:16" x14ac:dyDescent="0.3">
      <c r="K848" s="213"/>
      <c r="L848" s="213"/>
      <c r="M848" s="213"/>
      <c r="N848" s="213"/>
      <c r="O848" s="213"/>
      <c r="P848" s="213"/>
    </row>
    <row r="849" spans="11:16" x14ac:dyDescent="0.3">
      <c r="K849" s="217" t="s">
        <v>3726</v>
      </c>
      <c r="L849" s="137">
        <v>8.8400000000000006E-3</v>
      </c>
      <c r="M849" s="217" t="s">
        <v>3727</v>
      </c>
      <c r="N849" s="137">
        <v>0.82050000000000001</v>
      </c>
      <c r="O849" s="213"/>
      <c r="P849" s="213"/>
    </row>
    <row r="850" spans="11:16" x14ac:dyDescent="0.3">
      <c r="K850" s="217" t="s">
        <v>3728</v>
      </c>
      <c r="L850" s="137">
        <v>3.7080000000000002E-2</v>
      </c>
      <c r="M850" s="217" t="s">
        <v>3729</v>
      </c>
      <c r="N850" s="137">
        <v>0.81369999999999998</v>
      </c>
      <c r="O850" s="213"/>
      <c r="P850" s="213"/>
    </row>
    <row r="851" spans="11:16" x14ac:dyDescent="0.3">
      <c r="K851" s="217" t="s">
        <v>3730</v>
      </c>
      <c r="L851" s="137">
        <v>23.851410000000001</v>
      </c>
      <c r="M851" s="217" t="s">
        <v>1281</v>
      </c>
      <c r="N851" s="137" t="s">
        <v>1281</v>
      </c>
      <c r="O851" s="213"/>
      <c r="P851" s="213"/>
    </row>
    <row r="852" spans="11:16" x14ac:dyDescent="0.3">
      <c r="K852" s="213"/>
      <c r="L852" s="213"/>
      <c r="M852" s="213"/>
      <c r="N852" s="213"/>
      <c r="O852" s="213"/>
      <c r="P852" s="213"/>
    </row>
    <row r="853" spans="11:16" x14ac:dyDescent="0.3">
      <c r="K853" s="486" t="s">
        <v>3923</v>
      </c>
      <c r="L853" s="483"/>
      <c r="M853" s="483"/>
      <c r="N853" s="483"/>
      <c r="O853" s="483"/>
      <c r="P853" s="483"/>
    </row>
    <row r="854" spans="11:16" x14ac:dyDescent="0.3">
      <c r="K854" s="213"/>
      <c r="L854" s="213"/>
      <c r="M854" s="213"/>
      <c r="N854" s="213"/>
      <c r="O854" s="213"/>
      <c r="P854" s="213"/>
    </row>
    <row r="855" spans="11:16" x14ac:dyDescent="0.3">
      <c r="K855" s="475" t="s">
        <v>3710</v>
      </c>
      <c r="L855" s="475"/>
      <c r="M855" s="475"/>
      <c r="N855" s="475"/>
      <c r="O855" s="475"/>
      <c r="P855" s="475"/>
    </row>
    <row r="856" spans="11:16" ht="25.8" x14ac:dyDescent="0.3">
      <c r="K856" s="217" t="s">
        <v>976</v>
      </c>
      <c r="L856" s="215" t="s">
        <v>3712</v>
      </c>
      <c r="M856" s="216" t="s">
        <v>3713</v>
      </c>
      <c r="N856" s="216" t="s">
        <v>3714</v>
      </c>
      <c r="O856" s="215" t="s">
        <v>3715</v>
      </c>
      <c r="P856" s="215" t="s">
        <v>3716</v>
      </c>
    </row>
    <row r="857" spans="11:16" x14ac:dyDescent="0.3">
      <c r="K857" s="217" t="s">
        <v>596</v>
      </c>
      <c r="L857" s="131">
        <v>1</v>
      </c>
      <c r="M857" s="132">
        <v>1.5520000000000001E-2</v>
      </c>
      <c r="N857" s="132">
        <v>9.2499999999999995E-3</v>
      </c>
      <c r="O857" s="133">
        <v>1.68</v>
      </c>
      <c r="P857" s="134">
        <v>9.5799999999999996E-2</v>
      </c>
    </row>
    <row r="858" spans="11:16" x14ac:dyDescent="0.3">
      <c r="K858" s="217" t="s">
        <v>168</v>
      </c>
      <c r="L858" s="131">
        <v>1</v>
      </c>
      <c r="M858" s="132">
        <v>-0.14591000000000001</v>
      </c>
      <c r="N858" s="132">
        <v>2.4369999999999999E-2</v>
      </c>
      <c r="O858" s="133">
        <v>-5.99</v>
      </c>
      <c r="P858" s="134" t="s">
        <v>1193</v>
      </c>
    </row>
    <row r="859" spans="11:16" x14ac:dyDescent="0.3">
      <c r="K859" s="217" t="s">
        <v>587</v>
      </c>
      <c r="L859" s="131">
        <v>1</v>
      </c>
      <c r="M859" s="132">
        <v>-8.6440000000000003E-2</v>
      </c>
      <c r="N859" s="132">
        <v>1.7909999999999999E-2</v>
      </c>
      <c r="O859" s="133">
        <v>-4.83</v>
      </c>
      <c r="P859" s="134" t="s">
        <v>1193</v>
      </c>
    </row>
    <row r="860" spans="11:16" x14ac:dyDescent="0.3">
      <c r="K860" s="217" t="s">
        <v>189</v>
      </c>
      <c r="L860" s="131">
        <v>1</v>
      </c>
      <c r="M860" s="132">
        <v>0.11432</v>
      </c>
      <c r="N860" s="132">
        <v>2.4109999999999999E-2</v>
      </c>
      <c r="O860" s="133">
        <v>4.74</v>
      </c>
      <c r="P860" s="134" t="s">
        <v>1193</v>
      </c>
    </row>
    <row r="861" spans="11:16" x14ac:dyDescent="0.3">
      <c r="K861" s="217" t="s">
        <v>246</v>
      </c>
      <c r="L861" s="131">
        <v>1</v>
      </c>
      <c r="M861" s="132">
        <v>0.22245000000000001</v>
      </c>
      <c r="N861" s="132">
        <v>2.0670000000000001E-2</v>
      </c>
      <c r="O861" s="133">
        <v>10.76</v>
      </c>
      <c r="P861" s="134" t="s">
        <v>1193</v>
      </c>
    </row>
    <row r="862" spans="11:16" x14ac:dyDescent="0.3">
      <c r="K862" s="217" t="s">
        <v>586</v>
      </c>
      <c r="L862" s="131">
        <v>1</v>
      </c>
      <c r="M862" s="132">
        <v>-3.2899999999999999E-2</v>
      </c>
      <c r="N862" s="132">
        <v>6.0299999999999998E-3</v>
      </c>
      <c r="O862" s="133">
        <v>-5.45</v>
      </c>
      <c r="P862" s="134" t="s">
        <v>1193</v>
      </c>
    </row>
    <row r="863" spans="11:16" x14ac:dyDescent="0.3">
      <c r="K863" s="213"/>
      <c r="L863" s="213"/>
      <c r="M863" s="213"/>
      <c r="N863" s="213"/>
      <c r="O863" s="213"/>
      <c r="P863" s="213"/>
    </row>
    <row r="864" spans="11:16" x14ac:dyDescent="0.3">
      <c r="K864" s="485" t="s">
        <v>4351</v>
      </c>
      <c r="L864" s="483"/>
      <c r="M864" s="483"/>
      <c r="N864" s="483"/>
      <c r="O864" s="483"/>
      <c r="P864" s="483"/>
    </row>
    <row r="865" spans="11:16" x14ac:dyDescent="0.3">
      <c r="K865" s="213"/>
      <c r="L865" s="213"/>
      <c r="M865" s="213"/>
      <c r="N865" s="213"/>
      <c r="O865" s="213"/>
      <c r="P865" s="213"/>
    </row>
    <row r="866" spans="11:16" x14ac:dyDescent="0.3">
      <c r="K866" s="486" t="s">
        <v>3764</v>
      </c>
      <c r="L866" s="483"/>
      <c r="M866" s="483"/>
      <c r="N866" s="483"/>
      <c r="O866" s="483"/>
      <c r="P866" s="483"/>
    </row>
    <row r="867" spans="11:16" x14ac:dyDescent="0.3">
      <c r="K867" s="486" t="s">
        <v>3765</v>
      </c>
      <c r="L867" s="483"/>
      <c r="M867" s="483"/>
      <c r="N867" s="483"/>
      <c r="O867" s="483"/>
      <c r="P867" s="483"/>
    </row>
    <row r="868" spans="11:16" x14ac:dyDescent="0.3">
      <c r="K868" s="486" t="s">
        <v>3766</v>
      </c>
      <c r="L868" s="483"/>
      <c r="M868" s="483"/>
      <c r="N868" s="483"/>
      <c r="O868" s="483"/>
      <c r="P868" s="483"/>
    </row>
    <row r="869" spans="11:16" x14ac:dyDescent="0.3">
      <c r="K869" s="213"/>
      <c r="L869" s="213"/>
      <c r="M869" s="213"/>
      <c r="N869" s="213"/>
      <c r="O869" s="213"/>
      <c r="P869" s="213"/>
    </row>
    <row r="870" spans="11:16" x14ac:dyDescent="0.3">
      <c r="K870" s="486" t="s">
        <v>3923</v>
      </c>
      <c r="L870" s="483"/>
      <c r="M870" s="483"/>
      <c r="N870" s="483"/>
      <c r="O870" s="483"/>
      <c r="P870" s="483"/>
    </row>
    <row r="871" spans="11:16" x14ac:dyDescent="0.3">
      <c r="K871" s="213"/>
      <c r="L871" s="213"/>
      <c r="M871" s="213"/>
      <c r="N871" s="213"/>
      <c r="O871" s="213"/>
      <c r="P871" s="213"/>
    </row>
    <row r="872" spans="11:16" x14ac:dyDescent="0.3">
      <c r="K872" s="213"/>
      <c r="L872" s="213"/>
      <c r="M872" s="213"/>
      <c r="N872" s="213"/>
      <c r="O872" s="213"/>
      <c r="P872" s="213"/>
    </row>
    <row r="873" spans="11:16" x14ac:dyDescent="0.3">
      <c r="K873" s="213"/>
      <c r="L873" s="213"/>
      <c r="M873" s="213"/>
      <c r="N873" s="213"/>
      <c r="O873" s="213"/>
      <c r="P873" s="213"/>
    </row>
    <row r="874" spans="11:16" x14ac:dyDescent="0.3">
      <c r="K874" s="213"/>
      <c r="L874" s="213"/>
      <c r="M874" s="213"/>
      <c r="N874" s="213"/>
      <c r="O874" s="213"/>
      <c r="P874" s="213"/>
    </row>
    <row r="875" spans="11:16" x14ac:dyDescent="0.3">
      <c r="K875" s="213"/>
      <c r="L875" s="213"/>
      <c r="M875" s="213"/>
      <c r="N875" s="213"/>
      <c r="O875" s="213"/>
      <c r="P875" s="213"/>
    </row>
    <row r="876" spans="11:16" x14ac:dyDescent="0.3">
      <c r="K876" s="213"/>
      <c r="L876" s="213"/>
      <c r="M876" s="213"/>
      <c r="N876" s="213"/>
      <c r="O876" s="213"/>
      <c r="P876" s="213"/>
    </row>
    <row r="877" spans="11:16" x14ac:dyDescent="0.3">
      <c r="K877" s="213"/>
      <c r="L877" s="213"/>
      <c r="M877" s="213"/>
      <c r="N877" s="213"/>
      <c r="O877" s="213"/>
      <c r="P877" s="213"/>
    </row>
    <row r="878" spans="11:16" x14ac:dyDescent="0.3">
      <c r="K878" s="213"/>
      <c r="L878" s="213"/>
      <c r="M878" s="213"/>
      <c r="N878" s="213"/>
      <c r="O878" s="213"/>
      <c r="P878" s="213"/>
    </row>
    <row r="879" spans="11:16" x14ac:dyDescent="0.3">
      <c r="K879" s="213"/>
      <c r="L879" s="213"/>
      <c r="M879" s="213"/>
      <c r="N879" s="213"/>
      <c r="O879" s="213"/>
      <c r="P879" s="213"/>
    </row>
    <row r="880" spans="11:16" x14ac:dyDescent="0.3">
      <c r="K880" s="213"/>
      <c r="L880" s="213"/>
      <c r="M880" s="213"/>
      <c r="N880" s="213"/>
      <c r="O880" s="213"/>
      <c r="P880" s="213"/>
    </row>
    <row r="881" spans="11:16" x14ac:dyDescent="0.3">
      <c r="K881" s="213"/>
      <c r="L881" s="213"/>
      <c r="M881" s="213"/>
      <c r="N881" s="213"/>
      <c r="O881" s="213"/>
      <c r="P881" s="213"/>
    </row>
    <row r="882" spans="11:16" x14ac:dyDescent="0.3">
      <c r="K882" s="213"/>
      <c r="L882" s="213"/>
      <c r="M882" s="213"/>
      <c r="N882" s="213"/>
      <c r="O882" s="213"/>
      <c r="P882" s="213"/>
    </row>
    <row r="883" spans="11:16" x14ac:dyDescent="0.3">
      <c r="K883" s="213"/>
      <c r="L883" s="213"/>
      <c r="M883" s="213"/>
      <c r="N883" s="213"/>
      <c r="O883" s="213"/>
      <c r="P883" s="213"/>
    </row>
    <row r="884" spans="11:16" x14ac:dyDescent="0.3">
      <c r="K884" s="213"/>
      <c r="L884" s="213"/>
      <c r="M884" s="213"/>
      <c r="N884" s="213"/>
      <c r="O884" s="213"/>
      <c r="P884" s="213"/>
    </row>
    <row r="885" spans="11:16" x14ac:dyDescent="0.3">
      <c r="K885" s="213"/>
      <c r="L885" s="213"/>
      <c r="M885" s="213"/>
      <c r="N885" s="213"/>
      <c r="O885" s="213"/>
      <c r="P885" s="213"/>
    </row>
    <row r="886" spans="11:16" x14ac:dyDescent="0.3">
      <c r="K886" s="213"/>
      <c r="L886" s="213"/>
      <c r="M886" s="213"/>
      <c r="N886" s="213"/>
      <c r="O886" s="213"/>
      <c r="P886" s="213"/>
    </row>
    <row r="887" spans="11:16" x14ac:dyDescent="0.3">
      <c r="K887" s="213"/>
      <c r="L887" s="213"/>
      <c r="M887" s="213"/>
      <c r="N887" s="213"/>
      <c r="O887" s="213"/>
      <c r="P887" s="213"/>
    </row>
    <row r="888" spans="11:16" x14ac:dyDescent="0.3">
      <c r="K888" s="213"/>
      <c r="L888" s="213"/>
      <c r="M888" s="213"/>
      <c r="N888" s="213"/>
      <c r="O888" s="213"/>
      <c r="P888" s="213"/>
    </row>
    <row r="889" spans="11:16" x14ac:dyDescent="0.3">
      <c r="K889" s="213"/>
      <c r="L889" s="213"/>
      <c r="M889" s="213"/>
      <c r="N889" s="213"/>
      <c r="O889" s="213"/>
      <c r="P889" s="213"/>
    </row>
    <row r="890" spans="11:16" x14ac:dyDescent="0.3">
      <c r="K890" s="213"/>
      <c r="L890" s="213"/>
      <c r="M890" s="213"/>
      <c r="N890" s="213"/>
      <c r="O890" s="213"/>
      <c r="P890" s="213"/>
    </row>
    <row r="891" spans="11:16" x14ac:dyDescent="0.3">
      <c r="K891" s="213"/>
      <c r="L891" s="213"/>
      <c r="M891" s="213"/>
      <c r="N891" s="213"/>
      <c r="O891" s="213"/>
      <c r="P891" s="213"/>
    </row>
    <row r="892" spans="11:16" x14ac:dyDescent="0.3">
      <c r="K892" s="213"/>
      <c r="L892" s="213"/>
      <c r="M892" s="213"/>
      <c r="N892" s="213"/>
      <c r="O892" s="213"/>
      <c r="P892" s="213"/>
    </row>
    <row r="893" spans="11:16" x14ac:dyDescent="0.3">
      <c r="K893" s="213"/>
      <c r="L893" s="213"/>
      <c r="M893" s="213"/>
      <c r="N893" s="213"/>
      <c r="O893" s="213"/>
      <c r="P893" s="213"/>
    </row>
    <row r="894" spans="11:16" x14ac:dyDescent="0.3">
      <c r="K894" s="213"/>
      <c r="L894" s="213"/>
      <c r="M894" s="213"/>
      <c r="N894" s="213"/>
      <c r="O894" s="213"/>
      <c r="P894" s="213"/>
    </row>
    <row r="895" spans="11:16" x14ac:dyDescent="0.3">
      <c r="K895" s="213"/>
      <c r="L895" s="213"/>
      <c r="M895" s="213"/>
      <c r="N895" s="213"/>
      <c r="O895" s="213"/>
      <c r="P895" s="213"/>
    </row>
    <row r="896" spans="11:16" x14ac:dyDescent="0.3">
      <c r="K896" s="213"/>
      <c r="L896" s="213"/>
      <c r="M896" s="213"/>
      <c r="N896" s="213"/>
      <c r="O896" s="213"/>
      <c r="P896" s="213"/>
    </row>
    <row r="897" spans="11:16" x14ac:dyDescent="0.3">
      <c r="K897" s="213"/>
      <c r="L897" s="213"/>
      <c r="M897" s="213"/>
      <c r="N897" s="213"/>
      <c r="O897" s="213"/>
      <c r="P897" s="213"/>
    </row>
    <row r="898" spans="11:16" x14ac:dyDescent="0.3">
      <c r="K898" s="213"/>
      <c r="L898" s="213"/>
      <c r="M898" s="213"/>
      <c r="N898" s="213"/>
      <c r="O898" s="213"/>
      <c r="P898" s="213"/>
    </row>
    <row r="899" spans="11:16" x14ac:dyDescent="0.3">
      <c r="K899" s="213"/>
      <c r="L899" s="213"/>
      <c r="M899" s="213"/>
      <c r="N899" s="213"/>
      <c r="O899" s="213"/>
      <c r="P899" s="213"/>
    </row>
    <row r="900" spans="11:16" x14ac:dyDescent="0.3">
      <c r="K900" s="213"/>
      <c r="L900" s="213"/>
      <c r="M900" s="213"/>
      <c r="N900" s="213"/>
      <c r="O900" s="213"/>
      <c r="P900" s="213"/>
    </row>
    <row r="901" spans="11:16" x14ac:dyDescent="0.3">
      <c r="K901" s="213"/>
      <c r="L901" s="213"/>
      <c r="M901" s="213"/>
      <c r="N901" s="213"/>
      <c r="O901" s="213"/>
      <c r="P901" s="213"/>
    </row>
    <row r="902" spans="11:16" x14ac:dyDescent="0.3">
      <c r="K902" s="213"/>
      <c r="L902" s="213"/>
      <c r="M902" s="213"/>
      <c r="N902" s="213"/>
      <c r="O902" s="213"/>
      <c r="P902" s="213"/>
    </row>
    <row r="903" spans="11:16" x14ac:dyDescent="0.3">
      <c r="K903" s="213"/>
      <c r="L903" s="213"/>
      <c r="M903" s="213"/>
      <c r="N903" s="213"/>
      <c r="O903" s="213"/>
      <c r="P903" s="213"/>
    </row>
    <row r="904" spans="11:16" x14ac:dyDescent="0.3">
      <c r="K904" s="213"/>
      <c r="L904" s="213"/>
      <c r="M904" s="213"/>
      <c r="N904" s="213"/>
      <c r="O904" s="213"/>
      <c r="P904" s="213"/>
    </row>
    <row r="905" spans="11:16" x14ac:dyDescent="0.3">
      <c r="K905" s="213"/>
      <c r="L905" s="213"/>
      <c r="M905" s="213"/>
      <c r="N905" s="213"/>
      <c r="O905" s="213"/>
      <c r="P905" s="213"/>
    </row>
    <row r="906" spans="11:16" x14ac:dyDescent="0.3">
      <c r="K906" s="213"/>
      <c r="L906" s="213"/>
      <c r="M906" s="213"/>
      <c r="N906" s="213"/>
      <c r="O906" s="213"/>
      <c r="P906" s="213"/>
    </row>
    <row r="907" spans="11:16" x14ac:dyDescent="0.3">
      <c r="K907" s="213"/>
      <c r="L907" s="213"/>
      <c r="M907" s="213"/>
      <c r="N907" s="213"/>
      <c r="O907" s="213"/>
      <c r="P907" s="213"/>
    </row>
    <row r="908" spans="11:16" x14ac:dyDescent="0.3">
      <c r="K908" s="213"/>
      <c r="L908" s="213"/>
      <c r="M908" s="213"/>
      <c r="N908" s="213"/>
      <c r="O908" s="213"/>
      <c r="P908" s="213"/>
    </row>
    <row r="909" spans="11:16" x14ac:dyDescent="0.3">
      <c r="K909" s="213"/>
      <c r="L909" s="213"/>
      <c r="M909" s="213"/>
      <c r="N909" s="213"/>
      <c r="O909" s="213"/>
      <c r="P909" s="213"/>
    </row>
    <row r="910" spans="11:16" x14ac:dyDescent="0.3">
      <c r="K910" s="213"/>
      <c r="L910" s="213"/>
      <c r="M910" s="213"/>
      <c r="N910" s="213"/>
      <c r="O910" s="213"/>
      <c r="P910" s="213"/>
    </row>
    <row r="911" spans="11:16" x14ac:dyDescent="0.3">
      <c r="K911" s="213"/>
      <c r="L911" s="213"/>
      <c r="M911" s="213"/>
      <c r="N911" s="213"/>
      <c r="O911" s="213"/>
      <c r="P911" s="213"/>
    </row>
    <row r="912" spans="11:16" x14ac:dyDescent="0.3">
      <c r="K912" s="213"/>
      <c r="L912" s="213"/>
      <c r="M912" s="213"/>
      <c r="N912" s="213"/>
      <c r="O912" s="213"/>
      <c r="P912" s="213"/>
    </row>
    <row r="913" spans="11:16" x14ac:dyDescent="0.3">
      <c r="K913" s="486" t="s">
        <v>3923</v>
      </c>
      <c r="L913" s="483"/>
      <c r="M913" s="483"/>
      <c r="N913" s="483"/>
      <c r="O913" s="483"/>
      <c r="P913" s="483"/>
    </row>
    <row r="914" spans="11:16" x14ac:dyDescent="0.3">
      <c r="K914" s="213"/>
      <c r="L914" s="213"/>
      <c r="M914" s="213"/>
      <c r="N914" s="213"/>
      <c r="O914" s="213"/>
      <c r="P914" s="213"/>
    </row>
    <row r="915" spans="11:16" x14ac:dyDescent="0.3">
      <c r="K915" s="213"/>
      <c r="L915" s="213"/>
      <c r="M915" s="213"/>
      <c r="N915" s="213"/>
      <c r="O915" s="213"/>
      <c r="P915" s="213"/>
    </row>
    <row r="916" spans="11:16" x14ac:dyDescent="0.3">
      <c r="K916" s="213"/>
      <c r="L916" s="213"/>
      <c r="M916" s="213"/>
      <c r="N916" s="213"/>
      <c r="O916" s="213"/>
      <c r="P916" s="213"/>
    </row>
    <row r="917" spans="11:16" x14ac:dyDescent="0.3">
      <c r="K917" s="213"/>
      <c r="L917" s="213"/>
      <c r="M917" s="213"/>
      <c r="N917" s="213"/>
      <c r="O917" s="213"/>
      <c r="P917" s="213"/>
    </row>
    <row r="918" spans="11:16" x14ac:dyDescent="0.3">
      <c r="K918" s="213"/>
      <c r="L918" s="213"/>
      <c r="M918" s="213"/>
      <c r="N918" s="213"/>
      <c r="O918" s="213"/>
      <c r="P918" s="213"/>
    </row>
    <row r="919" spans="11:16" x14ac:dyDescent="0.3">
      <c r="K919" s="213"/>
      <c r="L919" s="213"/>
      <c r="M919" s="213"/>
      <c r="N919" s="213"/>
      <c r="O919" s="213"/>
      <c r="P919" s="213"/>
    </row>
    <row r="920" spans="11:16" x14ac:dyDescent="0.3">
      <c r="K920" s="213"/>
      <c r="L920" s="213"/>
      <c r="M920" s="213"/>
      <c r="N920" s="213"/>
      <c r="O920" s="213"/>
      <c r="P920" s="213"/>
    </row>
    <row r="921" spans="11:16" x14ac:dyDescent="0.3">
      <c r="K921" s="213"/>
      <c r="L921" s="213"/>
      <c r="M921" s="213"/>
      <c r="N921" s="213"/>
      <c r="O921" s="213"/>
      <c r="P921" s="213"/>
    </row>
    <row r="922" spans="11:16" x14ac:dyDescent="0.3">
      <c r="K922" s="213"/>
      <c r="L922" s="213"/>
      <c r="M922" s="213"/>
      <c r="N922" s="213"/>
      <c r="O922" s="213"/>
      <c r="P922" s="213"/>
    </row>
    <row r="923" spans="11:16" x14ac:dyDescent="0.3">
      <c r="K923" s="213"/>
      <c r="L923" s="213"/>
      <c r="M923" s="213"/>
      <c r="N923" s="213"/>
      <c r="O923" s="213"/>
      <c r="P923" s="213"/>
    </row>
    <row r="924" spans="11:16" x14ac:dyDescent="0.3">
      <c r="K924" s="213"/>
      <c r="L924" s="213"/>
      <c r="M924" s="213"/>
      <c r="N924" s="213"/>
      <c r="O924" s="213"/>
      <c r="P924" s="213"/>
    </row>
    <row r="925" spans="11:16" x14ac:dyDescent="0.3">
      <c r="K925" s="213"/>
      <c r="L925" s="213"/>
      <c r="M925" s="213"/>
      <c r="N925" s="213"/>
      <c r="O925" s="213"/>
      <c r="P925" s="213"/>
    </row>
    <row r="926" spans="11:16" x14ac:dyDescent="0.3">
      <c r="K926" s="213"/>
      <c r="L926" s="213"/>
      <c r="M926" s="213"/>
      <c r="N926" s="213"/>
      <c r="O926" s="213"/>
      <c r="P926" s="213"/>
    </row>
    <row r="927" spans="11:16" x14ac:dyDescent="0.3">
      <c r="K927" s="213"/>
      <c r="L927" s="213"/>
      <c r="M927" s="213"/>
      <c r="N927" s="213"/>
      <c r="O927" s="213"/>
      <c r="P927" s="213"/>
    </row>
    <row r="928" spans="11:16" x14ac:dyDescent="0.3">
      <c r="K928" s="213"/>
      <c r="L928" s="213"/>
      <c r="M928" s="213"/>
      <c r="N928" s="213"/>
      <c r="O928" s="213"/>
      <c r="P928" s="213"/>
    </row>
    <row r="929" spans="11:16" x14ac:dyDescent="0.3">
      <c r="K929" s="213"/>
      <c r="L929" s="213"/>
      <c r="M929" s="213"/>
      <c r="N929" s="213"/>
      <c r="O929" s="213"/>
      <c r="P929" s="213"/>
    </row>
    <row r="930" spans="11:16" x14ac:dyDescent="0.3">
      <c r="K930" s="213"/>
      <c r="L930" s="213"/>
      <c r="M930" s="213"/>
      <c r="N930" s="213"/>
      <c r="O930" s="213"/>
      <c r="P930" s="213"/>
    </row>
    <row r="931" spans="11:16" x14ac:dyDescent="0.3">
      <c r="K931" s="213"/>
      <c r="L931" s="213"/>
      <c r="M931" s="213"/>
      <c r="N931" s="213"/>
      <c r="O931" s="213"/>
      <c r="P931" s="213"/>
    </row>
    <row r="932" spans="11:16" x14ac:dyDescent="0.3">
      <c r="K932" s="213"/>
      <c r="L932" s="213"/>
      <c r="M932" s="213"/>
      <c r="N932" s="213"/>
      <c r="O932" s="213"/>
      <c r="P932" s="213"/>
    </row>
    <row r="933" spans="11:16" x14ac:dyDescent="0.3">
      <c r="K933" s="213"/>
      <c r="L933" s="213"/>
      <c r="M933" s="213"/>
      <c r="N933" s="213"/>
      <c r="O933" s="213"/>
      <c r="P933" s="213"/>
    </row>
    <row r="934" spans="11:16" x14ac:dyDescent="0.3">
      <c r="K934" s="213"/>
      <c r="L934" s="213"/>
      <c r="M934" s="213"/>
      <c r="N934" s="213"/>
      <c r="O934" s="213"/>
      <c r="P934" s="213"/>
    </row>
    <row r="935" spans="11:16" x14ac:dyDescent="0.3">
      <c r="K935" s="213"/>
      <c r="L935" s="213"/>
      <c r="M935" s="213"/>
      <c r="N935" s="213"/>
      <c r="O935" s="213"/>
      <c r="P935" s="213"/>
    </row>
    <row r="936" spans="11:16" x14ac:dyDescent="0.3">
      <c r="K936" s="213"/>
      <c r="L936" s="213"/>
      <c r="M936" s="213"/>
      <c r="N936" s="213"/>
      <c r="O936" s="213"/>
      <c r="P936" s="213"/>
    </row>
    <row r="937" spans="11:16" x14ac:dyDescent="0.3">
      <c r="K937" s="213"/>
      <c r="L937" s="213"/>
      <c r="M937" s="213"/>
      <c r="N937" s="213"/>
      <c r="O937" s="213"/>
      <c r="P937" s="213"/>
    </row>
    <row r="938" spans="11:16" x14ac:dyDescent="0.3">
      <c r="K938" s="213"/>
      <c r="L938" s="213"/>
      <c r="M938" s="213"/>
      <c r="N938" s="213"/>
      <c r="O938" s="213"/>
      <c r="P938" s="213"/>
    </row>
    <row r="939" spans="11:16" x14ac:dyDescent="0.3">
      <c r="K939" s="213"/>
      <c r="L939" s="213"/>
      <c r="M939" s="213"/>
      <c r="N939" s="213"/>
      <c r="O939" s="213"/>
      <c r="P939" s="213"/>
    </row>
    <row r="940" spans="11:16" x14ac:dyDescent="0.3">
      <c r="K940" s="213"/>
      <c r="L940" s="213"/>
      <c r="M940" s="213"/>
      <c r="N940" s="213"/>
      <c r="O940" s="213"/>
      <c r="P940" s="213"/>
    </row>
    <row r="941" spans="11:16" x14ac:dyDescent="0.3">
      <c r="K941" s="213"/>
      <c r="L941" s="213"/>
      <c r="M941" s="213"/>
      <c r="N941" s="213"/>
      <c r="O941" s="213"/>
      <c r="P941" s="213"/>
    </row>
    <row r="942" spans="11:16" x14ac:dyDescent="0.3">
      <c r="K942" s="213"/>
      <c r="L942" s="213"/>
      <c r="M942" s="213"/>
      <c r="N942" s="213"/>
      <c r="O942" s="213"/>
      <c r="P942" s="213"/>
    </row>
    <row r="943" spans="11:16" x14ac:dyDescent="0.3">
      <c r="K943" s="213"/>
      <c r="L943" s="213"/>
      <c r="M943" s="213"/>
      <c r="N943" s="213"/>
      <c r="O943" s="213"/>
      <c r="P943" s="213"/>
    </row>
    <row r="944" spans="11:16" x14ac:dyDescent="0.3">
      <c r="K944" s="213"/>
      <c r="L944" s="213"/>
      <c r="M944" s="213"/>
      <c r="N944" s="213"/>
      <c r="O944" s="213"/>
      <c r="P944" s="213"/>
    </row>
    <row r="945" spans="11:16" x14ac:dyDescent="0.3">
      <c r="K945" s="213"/>
      <c r="L945" s="213"/>
      <c r="M945" s="213"/>
      <c r="N945" s="213"/>
      <c r="O945" s="213"/>
      <c r="P945" s="213"/>
    </row>
    <row r="946" spans="11:16" x14ac:dyDescent="0.3">
      <c r="K946" s="485" t="s">
        <v>4351</v>
      </c>
      <c r="L946" s="483"/>
      <c r="M946" s="483"/>
      <c r="N946" s="483"/>
      <c r="O946" s="483"/>
      <c r="P946" s="483"/>
    </row>
    <row r="947" spans="11:16" x14ac:dyDescent="0.3">
      <c r="K947" s="213"/>
      <c r="L947" s="213"/>
      <c r="M947" s="213"/>
      <c r="N947" s="213"/>
      <c r="O947" s="213"/>
      <c r="P947" s="213"/>
    </row>
    <row r="948" spans="11:16" x14ac:dyDescent="0.3">
      <c r="K948" s="486" t="s">
        <v>3764</v>
      </c>
      <c r="L948" s="483"/>
      <c r="M948" s="483"/>
      <c r="N948" s="483"/>
      <c r="O948" s="483"/>
      <c r="P948" s="483"/>
    </row>
    <row r="949" spans="11:16" x14ac:dyDescent="0.3">
      <c r="K949" s="486" t="s">
        <v>3765</v>
      </c>
      <c r="L949" s="483"/>
      <c r="M949" s="483"/>
      <c r="N949" s="483"/>
      <c r="O949" s="483"/>
      <c r="P949" s="483"/>
    </row>
    <row r="950" spans="11:16" x14ac:dyDescent="0.3">
      <c r="K950" s="486" t="s">
        <v>3766</v>
      </c>
      <c r="L950" s="483"/>
      <c r="M950" s="483"/>
      <c r="N950" s="483"/>
      <c r="O950" s="483"/>
      <c r="P950" s="483"/>
    </row>
    <row r="951" spans="11:16" x14ac:dyDescent="0.3">
      <c r="K951" s="213"/>
      <c r="L951" s="213"/>
      <c r="M951" s="213"/>
      <c r="N951" s="213"/>
      <c r="O951" s="213"/>
      <c r="P951" s="213"/>
    </row>
    <row r="952" spans="11:16" x14ac:dyDescent="0.3">
      <c r="K952" s="486" t="s">
        <v>3924</v>
      </c>
      <c r="L952" s="483"/>
      <c r="M952" s="483"/>
      <c r="N952" s="483"/>
      <c r="O952" s="483"/>
      <c r="P952" s="483"/>
    </row>
    <row r="953" spans="11:16" x14ac:dyDescent="0.3">
      <c r="K953" s="213"/>
      <c r="L953" s="213"/>
      <c r="M953" s="213"/>
      <c r="N953" s="213"/>
      <c r="O953" s="213"/>
      <c r="P953" s="213"/>
    </row>
    <row r="954" spans="11:16" x14ac:dyDescent="0.3">
      <c r="K954" s="217" t="s">
        <v>3708</v>
      </c>
      <c r="L954" s="105">
        <v>137</v>
      </c>
      <c r="M954" s="213"/>
      <c r="N954" s="213"/>
      <c r="O954" s="213"/>
      <c r="P954" s="213"/>
    </row>
    <row r="955" spans="11:16" x14ac:dyDescent="0.3">
      <c r="K955" s="217" t="s">
        <v>3709</v>
      </c>
      <c r="L955" s="105">
        <v>137</v>
      </c>
      <c r="M955" s="213"/>
      <c r="N955" s="213"/>
      <c r="O955" s="213"/>
      <c r="P955" s="213"/>
    </row>
    <row r="956" spans="11:16" x14ac:dyDescent="0.3">
      <c r="K956" s="213"/>
      <c r="L956" s="213"/>
      <c r="M956" s="213"/>
      <c r="N956" s="213"/>
      <c r="O956" s="213"/>
      <c r="P956" s="213"/>
    </row>
    <row r="957" spans="11:16" x14ac:dyDescent="0.3">
      <c r="K957" s="486" t="s">
        <v>3924</v>
      </c>
      <c r="L957" s="483"/>
      <c r="M957" s="483"/>
      <c r="N957" s="483"/>
      <c r="O957" s="483"/>
      <c r="P957" s="483"/>
    </row>
    <row r="958" spans="11:16" x14ac:dyDescent="0.3">
      <c r="K958" s="213"/>
      <c r="L958" s="213"/>
      <c r="M958" s="213"/>
      <c r="N958" s="213"/>
      <c r="O958" s="213"/>
      <c r="P958" s="213"/>
    </row>
    <row r="959" spans="11:16" x14ac:dyDescent="0.3">
      <c r="K959" s="475" t="s">
        <v>3711</v>
      </c>
      <c r="L959" s="475"/>
      <c r="M959" s="475"/>
      <c r="N959" s="475"/>
      <c r="O959" s="475"/>
      <c r="P959" s="475"/>
    </row>
    <row r="960" spans="11:16" ht="25.8" x14ac:dyDescent="0.3">
      <c r="K960" s="217" t="s">
        <v>3718</v>
      </c>
      <c r="L960" s="215" t="s">
        <v>3712</v>
      </c>
      <c r="M960" s="216" t="s">
        <v>3719</v>
      </c>
      <c r="N960" s="216" t="s">
        <v>3720</v>
      </c>
      <c r="O960" s="215" t="s">
        <v>3721</v>
      </c>
      <c r="P960" s="215" t="s">
        <v>3722</v>
      </c>
    </row>
    <row r="961" spans="11:16" x14ac:dyDescent="0.3">
      <c r="K961" s="217" t="s">
        <v>3723</v>
      </c>
      <c r="L961" s="136">
        <v>5</v>
      </c>
      <c r="M961" s="132">
        <v>4.684E-2</v>
      </c>
      <c r="N961" s="132">
        <v>9.3699999999999999E-3</v>
      </c>
      <c r="O961" s="133">
        <v>119.79</v>
      </c>
      <c r="P961" s="134" t="s">
        <v>1193</v>
      </c>
    </row>
    <row r="962" spans="11:16" x14ac:dyDescent="0.3">
      <c r="K962" s="217" t="s">
        <v>3724</v>
      </c>
      <c r="L962" s="136">
        <v>131</v>
      </c>
      <c r="M962" s="132">
        <v>1.0240000000000001E-2</v>
      </c>
      <c r="N962" s="135">
        <v>7.8200000000000003E-5</v>
      </c>
      <c r="O962" s="137" t="s">
        <v>1281</v>
      </c>
      <c r="P962" s="137" t="s">
        <v>1281</v>
      </c>
    </row>
    <row r="963" spans="11:16" x14ac:dyDescent="0.3">
      <c r="K963" s="217" t="s">
        <v>3725</v>
      </c>
      <c r="L963" s="136">
        <v>136</v>
      </c>
      <c r="M963" s="132">
        <v>5.7079999999999999E-2</v>
      </c>
      <c r="N963" s="137" t="s">
        <v>1281</v>
      </c>
      <c r="O963" s="137" t="s">
        <v>1281</v>
      </c>
      <c r="P963" s="137" t="s">
        <v>1281</v>
      </c>
    </row>
    <row r="964" spans="11:16" x14ac:dyDescent="0.3">
      <c r="K964" s="213"/>
      <c r="L964" s="213"/>
      <c r="M964" s="213"/>
      <c r="N964" s="213"/>
      <c r="O964" s="213"/>
      <c r="P964" s="213"/>
    </row>
    <row r="965" spans="11:16" x14ac:dyDescent="0.3">
      <c r="K965" s="486" t="s">
        <v>3924</v>
      </c>
      <c r="L965" s="483"/>
      <c r="M965" s="483"/>
      <c r="N965" s="483"/>
      <c r="O965" s="483"/>
      <c r="P965" s="483"/>
    </row>
    <row r="966" spans="11:16" x14ac:dyDescent="0.3">
      <c r="K966" s="213"/>
      <c r="L966" s="213"/>
      <c r="M966" s="213"/>
      <c r="N966" s="213"/>
      <c r="O966" s="213"/>
      <c r="P966" s="213"/>
    </row>
    <row r="967" spans="11:16" x14ac:dyDescent="0.3">
      <c r="K967" s="217" t="s">
        <v>3726</v>
      </c>
      <c r="L967" s="137">
        <v>8.8400000000000006E-3</v>
      </c>
      <c r="M967" s="217" t="s">
        <v>3727</v>
      </c>
      <c r="N967" s="137">
        <v>0.82050000000000001</v>
      </c>
      <c r="O967" s="213"/>
      <c r="P967" s="213"/>
    </row>
    <row r="968" spans="11:16" x14ac:dyDescent="0.3">
      <c r="K968" s="217" t="s">
        <v>3728</v>
      </c>
      <c r="L968" s="137">
        <v>3.7080000000000002E-2</v>
      </c>
      <c r="M968" s="217" t="s">
        <v>3729</v>
      </c>
      <c r="N968" s="137">
        <v>0.81369999999999998</v>
      </c>
      <c r="O968" s="213"/>
      <c r="P968" s="213"/>
    </row>
    <row r="969" spans="11:16" x14ac:dyDescent="0.3">
      <c r="K969" s="217" t="s">
        <v>3730</v>
      </c>
      <c r="L969" s="137">
        <v>23.851410000000001</v>
      </c>
      <c r="M969" s="217" t="s">
        <v>1281</v>
      </c>
      <c r="N969" s="137" t="s">
        <v>1281</v>
      </c>
      <c r="O969" s="213"/>
      <c r="P969" s="213"/>
    </row>
    <row r="970" spans="11:16" x14ac:dyDescent="0.3">
      <c r="K970" s="213"/>
      <c r="L970" s="213"/>
      <c r="M970" s="213"/>
      <c r="N970" s="213"/>
      <c r="O970" s="213"/>
      <c r="P970" s="213"/>
    </row>
    <row r="971" spans="11:16" x14ac:dyDescent="0.3">
      <c r="K971" s="486" t="s">
        <v>3924</v>
      </c>
      <c r="L971" s="483"/>
      <c r="M971" s="483"/>
      <c r="N971" s="483"/>
      <c r="O971" s="483"/>
      <c r="P971" s="483"/>
    </row>
    <row r="972" spans="11:16" x14ac:dyDescent="0.3">
      <c r="K972" s="213"/>
      <c r="L972" s="213"/>
      <c r="M972" s="213"/>
      <c r="N972" s="213"/>
      <c r="O972" s="213"/>
      <c r="P972" s="213"/>
    </row>
    <row r="973" spans="11:16" x14ac:dyDescent="0.3">
      <c r="K973" s="475" t="s">
        <v>3710</v>
      </c>
      <c r="L973" s="475"/>
      <c r="M973" s="475"/>
      <c r="N973" s="475"/>
      <c r="O973" s="475"/>
      <c r="P973" s="475"/>
    </row>
    <row r="974" spans="11:16" ht="25.8" x14ac:dyDescent="0.3">
      <c r="K974" s="217" t="s">
        <v>976</v>
      </c>
      <c r="L974" s="215" t="s">
        <v>3712</v>
      </c>
      <c r="M974" s="216" t="s">
        <v>3713</v>
      </c>
      <c r="N974" s="216" t="s">
        <v>3714</v>
      </c>
      <c r="O974" s="215" t="s">
        <v>3715</v>
      </c>
      <c r="P974" s="215" t="s">
        <v>3716</v>
      </c>
    </row>
    <row r="975" spans="11:16" x14ac:dyDescent="0.3">
      <c r="K975" s="217" t="s">
        <v>596</v>
      </c>
      <c r="L975" s="131">
        <v>1</v>
      </c>
      <c r="M975" s="132">
        <v>1.5520000000000001E-2</v>
      </c>
      <c r="N975" s="132">
        <v>9.2499999999999995E-3</v>
      </c>
      <c r="O975" s="133">
        <v>1.68</v>
      </c>
      <c r="P975" s="134">
        <v>9.5799999999999996E-2</v>
      </c>
    </row>
    <row r="976" spans="11:16" x14ac:dyDescent="0.3">
      <c r="K976" s="217" t="s">
        <v>168</v>
      </c>
      <c r="L976" s="131">
        <v>1</v>
      </c>
      <c r="M976" s="132">
        <v>-0.14591000000000001</v>
      </c>
      <c r="N976" s="132">
        <v>2.4369999999999999E-2</v>
      </c>
      <c r="O976" s="133">
        <v>-5.99</v>
      </c>
      <c r="P976" s="134" t="s">
        <v>1193</v>
      </c>
    </row>
    <row r="977" spans="11:16" x14ac:dyDescent="0.3">
      <c r="K977" s="217" t="s">
        <v>587</v>
      </c>
      <c r="L977" s="131">
        <v>1</v>
      </c>
      <c r="M977" s="132">
        <v>-8.6440000000000003E-2</v>
      </c>
      <c r="N977" s="132">
        <v>1.7909999999999999E-2</v>
      </c>
      <c r="O977" s="133">
        <v>-4.83</v>
      </c>
      <c r="P977" s="134" t="s">
        <v>1193</v>
      </c>
    </row>
    <row r="978" spans="11:16" x14ac:dyDescent="0.3">
      <c r="K978" s="217" t="s">
        <v>189</v>
      </c>
      <c r="L978" s="131">
        <v>1</v>
      </c>
      <c r="M978" s="132">
        <v>0.11432</v>
      </c>
      <c r="N978" s="132">
        <v>2.4109999999999999E-2</v>
      </c>
      <c r="O978" s="133">
        <v>4.74</v>
      </c>
      <c r="P978" s="134" t="s">
        <v>1193</v>
      </c>
    </row>
    <row r="979" spans="11:16" x14ac:dyDescent="0.3">
      <c r="K979" s="217" t="s">
        <v>246</v>
      </c>
      <c r="L979" s="131">
        <v>1</v>
      </c>
      <c r="M979" s="132">
        <v>0.22245000000000001</v>
      </c>
      <c r="N979" s="132">
        <v>2.0670000000000001E-2</v>
      </c>
      <c r="O979" s="133">
        <v>10.76</v>
      </c>
      <c r="P979" s="134" t="s">
        <v>1193</v>
      </c>
    </row>
    <row r="980" spans="11:16" x14ac:dyDescent="0.3">
      <c r="K980" s="217" t="s">
        <v>586</v>
      </c>
      <c r="L980" s="131">
        <v>1</v>
      </c>
      <c r="M980" s="132">
        <v>-3.2899999999999999E-2</v>
      </c>
      <c r="N980" s="132">
        <v>6.0299999999999998E-3</v>
      </c>
      <c r="O980" s="133">
        <v>-5.45</v>
      </c>
      <c r="P980" s="134" t="s">
        <v>1193</v>
      </c>
    </row>
    <row r="981" spans="11:16" x14ac:dyDescent="0.3">
      <c r="K981" s="213"/>
      <c r="L981" s="213"/>
      <c r="M981" s="213"/>
      <c r="N981" s="213"/>
      <c r="O981" s="213"/>
      <c r="P981" s="213"/>
    </row>
    <row r="982" spans="11:16" x14ac:dyDescent="0.3">
      <c r="K982" s="485" t="s">
        <v>4351</v>
      </c>
      <c r="L982" s="483"/>
      <c r="M982" s="483"/>
      <c r="N982" s="483"/>
      <c r="O982" s="483"/>
      <c r="P982" s="483"/>
    </row>
    <row r="983" spans="11:16" x14ac:dyDescent="0.3">
      <c r="K983" s="213"/>
      <c r="L983" s="213"/>
      <c r="M983" s="213"/>
      <c r="N983" s="213"/>
      <c r="O983" s="213"/>
      <c r="P983" s="213"/>
    </row>
    <row r="984" spans="11:16" x14ac:dyDescent="0.3">
      <c r="K984" s="486" t="s">
        <v>3764</v>
      </c>
      <c r="L984" s="483"/>
      <c r="M984" s="483"/>
      <c r="N984" s="483"/>
      <c r="O984" s="483"/>
      <c r="P984" s="483"/>
    </row>
    <row r="985" spans="11:16" x14ac:dyDescent="0.3">
      <c r="K985" s="486" t="s">
        <v>3765</v>
      </c>
      <c r="L985" s="483"/>
      <c r="M985" s="483"/>
      <c r="N985" s="483"/>
      <c r="O985" s="483"/>
      <c r="P985" s="483"/>
    </row>
    <row r="986" spans="11:16" x14ac:dyDescent="0.3">
      <c r="K986" s="486" t="s">
        <v>3766</v>
      </c>
      <c r="L986" s="483"/>
      <c r="M986" s="483"/>
      <c r="N986" s="483"/>
      <c r="O986" s="483"/>
      <c r="P986" s="483"/>
    </row>
    <row r="987" spans="11:16" x14ac:dyDescent="0.3">
      <c r="K987" s="213"/>
      <c r="L987" s="213"/>
      <c r="M987" s="213"/>
      <c r="N987" s="213"/>
      <c r="O987" s="213"/>
      <c r="P987" s="213"/>
    </row>
    <row r="988" spans="11:16" x14ac:dyDescent="0.3">
      <c r="K988" s="486" t="s">
        <v>3924</v>
      </c>
      <c r="L988" s="483"/>
      <c r="M988" s="483"/>
      <c r="N988" s="483"/>
      <c r="O988" s="483"/>
      <c r="P988" s="483"/>
    </row>
    <row r="989" spans="11:16" x14ac:dyDescent="0.3">
      <c r="K989" s="213"/>
      <c r="L989" s="213"/>
      <c r="M989" s="213"/>
      <c r="N989" s="213"/>
      <c r="O989" s="213"/>
      <c r="P989" s="213"/>
    </row>
    <row r="990" spans="11:16" x14ac:dyDescent="0.3">
      <c r="K990" s="213"/>
      <c r="L990" s="213"/>
      <c r="M990" s="213"/>
      <c r="N990" s="213"/>
      <c r="O990" s="213"/>
      <c r="P990" s="213"/>
    </row>
    <row r="991" spans="11:16" x14ac:dyDescent="0.3">
      <c r="K991" s="213"/>
      <c r="L991" s="213"/>
      <c r="M991" s="213"/>
      <c r="N991" s="213"/>
      <c r="O991" s="213"/>
      <c r="P991" s="213"/>
    </row>
    <row r="992" spans="11:16" x14ac:dyDescent="0.3">
      <c r="K992" s="213"/>
      <c r="L992" s="213"/>
      <c r="M992" s="213"/>
      <c r="N992" s="213"/>
      <c r="O992" s="213"/>
      <c r="P992" s="213"/>
    </row>
    <row r="993" spans="11:16" x14ac:dyDescent="0.3">
      <c r="K993" s="213"/>
      <c r="L993" s="213"/>
      <c r="M993" s="213"/>
      <c r="N993" s="213"/>
      <c r="O993" s="213"/>
      <c r="P993" s="213"/>
    </row>
    <row r="994" spans="11:16" x14ac:dyDescent="0.3">
      <c r="K994" s="213"/>
      <c r="L994" s="213"/>
      <c r="M994" s="213"/>
      <c r="N994" s="213"/>
      <c r="O994" s="213"/>
      <c r="P994" s="213"/>
    </row>
    <row r="995" spans="11:16" x14ac:dyDescent="0.3">
      <c r="K995" s="213"/>
      <c r="L995" s="213"/>
      <c r="M995" s="213"/>
      <c r="N995" s="213"/>
      <c r="O995" s="213"/>
      <c r="P995" s="213"/>
    </row>
    <row r="996" spans="11:16" x14ac:dyDescent="0.3">
      <c r="K996" s="213"/>
      <c r="L996" s="213"/>
      <c r="M996" s="213"/>
      <c r="N996" s="213"/>
      <c r="O996" s="213"/>
      <c r="P996" s="213"/>
    </row>
    <row r="997" spans="11:16" x14ac:dyDescent="0.3">
      <c r="K997" s="213"/>
      <c r="L997" s="213"/>
      <c r="M997" s="213"/>
      <c r="N997" s="213"/>
      <c r="O997" s="213"/>
      <c r="P997" s="213"/>
    </row>
    <row r="998" spans="11:16" x14ac:dyDescent="0.3">
      <c r="K998" s="213"/>
      <c r="L998" s="213"/>
      <c r="M998" s="213"/>
      <c r="N998" s="213"/>
      <c r="O998" s="213"/>
      <c r="P998" s="213"/>
    </row>
    <row r="999" spans="11:16" x14ac:dyDescent="0.3">
      <c r="K999" s="213"/>
      <c r="L999" s="213"/>
      <c r="M999" s="213"/>
      <c r="N999" s="213"/>
      <c r="O999" s="213"/>
      <c r="P999" s="213"/>
    </row>
    <row r="1000" spans="11:16" x14ac:dyDescent="0.3">
      <c r="K1000" s="213"/>
      <c r="L1000" s="213"/>
      <c r="M1000" s="213"/>
      <c r="N1000" s="213"/>
      <c r="O1000" s="213"/>
      <c r="P1000" s="213"/>
    </row>
    <row r="1001" spans="11:16" x14ac:dyDescent="0.3">
      <c r="K1001" s="213"/>
      <c r="L1001" s="213"/>
      <c r="M1001" s="213"/>
      <c r="N1001" s="213"/>
      <c r="O1001" s="213"/>
      <c r="P1001" s="213"/>
    </row>
    <row r="1002" spans="11:16" x14ac:dyDescent="0.3">
      <c r="K1002" s="213"/>
      <c r="L1002" s="213"/>
      <c r="M1002" s="213"/>
      <c r="N1002" s="213"/>
      <c r="O1002" s="213"/>
      <c r="P1002" s="213"/>
    </row>
    <row r="1003" spans="11:16" x14ac:dyDescent="0.3">
      <c r="K1003" s="213"/>
      <c r="L1003" s="213"/>
      <c r="M1003" s="213"/>
      <c r="N1003" s="213"/>
      <c r="O1003" s="213"/>
      <c r="P1003" s="213"/>
    </row>
    <row r="1004" spans="11:16" x14ac:dyDescent="0.3">
      <c r="K1004" s="213"/>
      <c r="L1004" s="213"/>
      <c r="M1004" s="213"/>
      <c r="N1004" s="213"/>
      <c r="O1004" s="213"/>
      <c r="P1004" s="213"/>
    </row>
    <row r="1005" spans="11:16" x14ac:dyDescent="0.3">
      <c r="K1005" s="213"/>
      <c r="L1005" s="213"/>
      <c r="M1005" s="213"/>
      <c r="N1005" s="213"/>
      <c r="O1005" s="213"/>
      <c r="P1005" s="213"/>
    </row>
    <row r="1006" spans="11:16" x14ac:dyDescent="0.3">
      <c r="K1006" s="213"/>
      <c r="L1006" s="213"/>
      <c r="M1006" s="213"/>
      <c r="N1006" s="213"/>
      <c r="O1006" s="213"/>
      <c r="P1006" s="213"/>
    </row>
    <row r="1007" spans="11:16" x14ac:dyDescent="0.3">
      <c r="K1007" s="213"/>
      <c r="L1007" s="213"/>
      <c r="M1007" s="213"/>
      <c r="N1007" s="213"/>
      <c r="O1007" s="213"/>
      <c r="P1007" s="213"/>
    </row>
    <row r="1008" spans="11:16" x14ac:dyDescent="0.3">
      <c r="K1008" s="213"/>
      <c r="L1008" s="213"/>
      <c r="M1008" s="213"/>
      <c r="N1008" s="213"/>
      <c r="O1008" s="213"/>
      <c r="P1008" s="213"/>
    </row>
    <row r="1009" spans="11:16" x14ac:dyDescent="0.3">
      <c r="K1009" s="213"/>
      <c r="L1009" s="213"/>
      <c r="M1009" s="213"/>
      <c r="N1009" s="213"/>
      <c r="O1009" s="213"/>
      <c r="P1009" s="213"/>
    </row>
    <row r="1010" spans="11:16" x14ac:dyDescent="0.3">
      <c r="K1010" s="213"/>
      <c r="L1010" s="213"/>
      <c r="M1010" s="213"/>
      <c r="N1010" s="213"/>
      <c r="O1010" s="213"/>
      <c r="P1010" s="213"/>
    </row>
    <row r="1011" spans="11:16" x14ac:dyDescent="0.3">
      <c r="K1011" s="213"/>
      <c r="L1011" s="213"/>
      <c r="M1011" s="213"/>
      <c r="N1011" s="213"/>
      <c r="O1011" s="213"/>
      <c r="P1011" s="213"/>
    </row>
    <row r="1012" spans="11:16" x14ac:dyDescent="0.3">
      <c r="K1012" s="213"/>
      <c r="L1012" s="213"/>
      <c r="M1012" s="213"/>
      <c r="N1012" s="213"/>
      <c r="O1012" s="213"/>
      <c r="P1012" s="213"/>
    </row>
    <row r="1013" spans="11:16" x14ac:dyDescent="0.3">
      <c r="K1013" s="213"/>
      <c r="L1013" s="213"/>
      <c r="M1013" s="213"/>
      <c r="N1013" s="213"/>
      <c r="O1013" s="213"/>
      <c r="P1013" s="213"/>
    </row>
    <row r="1014" spans="11:16" x14ac:dyDescent="0.3">
      <c r="K1014" s="213"/>
      <c r="L1014" s="213"/>
      <c r="M1014" s="213"/>
      <c r="N1014" s="213"/>
      <c r="O1014" s="213"/>
      <c r="P1014" s="213"/>
    </row>
    <row r="1015" spans="11:16" x14ac:dyDescent="0.3">
      <c r="K1015" s="213"/>
      <c r="L1015" s="213"/>
      <c r="M1015" s="213"/>
      <c r="N1015" s="213"/>
      <c r="O1015" s="213"/>
      <c r="P1015" s="213"/>
    </row>
    <row r="1016" spans="11:16" x14ac:dyDescent="0.3">
      <c r="K1016" s="213"/>
      <c r="L1016" s="213"/>
      <c r="M1016" s="213"/>
      <c r="N1016" s="213"/>
      <c r="O1016" s="213"/>
      <c r="P1016" s="213"/>
    </row>
    <row r="1017" spans="11:16" x14ac:dyDescent="0.3">
      <c r="K1017" s="213"/>
      <c r="L1017" s="213"/>
      <c r="M1017" s="213"/>
      <c r="N1017" s="213"/>
      <c r="O1017" s="213"/>
      <c r="P1017" s="213"/>
    </row>
    <row r="1018" spans="11:16" x14ac:dyDescent="0.3">
      <c r="K1018" s="213"/>
      <c r="L1018" s="213"/>
      <c r="M1018" s="213"/>
      <c r="N1018" s="213"/>
      <c r="O1018" s="213"/>
      <c r="P1018" s="213"/>
    </row>
    <row r="1019" spans="11:16" x14ac:dyDescent="0.3">
      <c r="K1019" s="213"/>
      <c r="L1019" s="213"/>
      <c r="M1019" s="213"/>
      <c r="N1019" s="213"/>
      <c r="O1019" s="213"/>
      <c r="P1019" s="213"/>
    </row>
    <row r="1020" spans="11:16" x14ac:dyDescent="0.3">
      <c r="K1020" s="213"/>
      <c r="L1020" s="213"/>
      <c r="M1020" s="213"/>
      <c r="N1020" s="213"/>
      <c r="O1020" s="213"/>
      <c r="P1020" s="213"/>
    </row>
    <row r="1021" spans="11:16" x14ac:dyDescent="0.3">
      <c r="K1021" s="213"/>
      <c r="L1021" s="213"/>
      <c r="M1021" s="213"/>
      <c r="N1021" s="213"/>
      <c r="O1021" s="213"/>
      <c r="P1021" s="213"/>
    </row>
    <row r="1022" spans="11:16" x14ac:dyDescent="0.3">
      <c r="K1022" s="213"/>
      <c r="L1022" s="213"/>
      <c r="M1022" s="213"/>
      <c r="N1022" s="213"/>
      <c r="O1022" s="213"/>
      <c r="P1022" s="213"/>
    </row>
    <row r="1023" spans="11:16" x14ac:dyDescent="0.3">
      <c r="K1023" s="213"/>
      <c r="L1023" s="213"/>
      <c r="M1023" s="213"/>
      <c r="N1023" s="213"/>
      <c r="O1023" s="213"/>
      <c r="P1023" s="213"/>
    </row>
    <row r="1024" spans="11:16" x14ac:dyDescent="0.3">
      <c r="K1024" s="213"/>
      <c r="L1024" s="213"/>
      <c r="M1024" s="213"/>
      <c r="N1024" s="213"/>
      <c r="O1024" s="213"/>
      <c r="P1024" s="213"/>
    </row>
    <row r="1025" spans="11:16" x14ac:dyDescent="0.3">
      <c r="K1025" s="213"/>
      <c r="L1025" s="213"/>
      <c r="M1025" s="213"/>
      <c r="N1025" s="213"/>
      <c r="O1025" s="213"/>
      <c r="P1025" s="213"/>
    </row>
    <row r="1026" spans="11:16" x14ac:dyDescent="0.3">
      <c r="K1026" s="213"/>
      <c r="L1026" s="213"/>
      <c r="M1026" s="213"/>
      <c r="N1026" s="213"/>
      <c r="O1026" s="213"/>
      <c r="P1026" s="213"/>
    </row>
    <row r="1027" spans="11:16" x14ac:dyDescent="0.3">
      <c r="K1027" s="213"/>
      <c r="L1027" s="213"/>
      <c r="M1027" s="213"/>
      <c r="N1027" s="213"/>
      <c r="O1027" s="213"/>
      <c r="P1027" s="213"/>
    </row>
    <row r="1028" spans="11:16" x14ac:dyDescent="0.3">
      <c r="K1028" s="213"/>
      <c r="L1028" s="213"/>
      <c r="M1028" s="213"/>
      <c r="N1028" s="213"/>
      <c r="O1028" s="213"/>
      <c r="P1028" s="213"/>
    </row>
    <row r="1029" spans="11:16" x14ac:dyDescent="0.3">
      <c r="K1029" s="213"/>
      <c r="L1029" s="213"/>
      <c r="M1029" s="213"/>
      <c r="N1029" s="213"/>
      <c r="O1029" s="213"/>
      <c r="P1029" s="213"/>
    </row>
    <row r="1030" spans="11:16" x14ac:dyDescent="0.3">
      <c r="K1030" s="213"/>
      <c r="L1030" s="213"/>
      <c r="M1030" s="213"/>
      <c r="N1030" s="213"/>
      <c r="O1030" s="213"/>
      <c r="P1030" s="213"/>
    </row>
    <row r="1031" spans="11:16" x14ac:dyDescent="0.3">
      <c r="K1031" s="486" t="s">
        <v>3924</v>
      </c>
      <c r="L1031" s="483"/>
      <c r="M1031" s="483"/>
      <c r="N1031" s="483"/>
      <c r="O1031" s="483"/>
      <c r="P1031" s="483"/>
    </row>
    <row r="1032" spans="11:16" x14ac:dyDescent="0.3">
      <c r="K1032" s="213"/>
      <c r="L1032" s="213"/>
      <c r="M1032" s="213"/>
      <c r="N1032" s="213"/>
      <c r="O1032" s="213"/>
      <c r="P1032" s="213"/>
    </row>
    <row r="1033" spans="11:16" x14ac:dyDescent="0.3">
      <c r="K1033" s="213"/>
      <c r="L1033" s="213"/>
      <c r="M1033" s="213"/>
      <c r="N1033" s="213"/>
      <c r="O1033" s="213"/>
      <c r="P1033" s="213"/>
    </row>
    <row r="1034" spans="11:16" x14ac:dyDescent="0.3">
      <c r="K1034" s="213"/>
      <c r="L1034" s="213"/>
      <c r="M1034" s="213"/>
      <c r="N1034" s="213"/>
      <c r="O1034" s="213"/>
      <c r="P1034" s="213"/>
    </row>
    <row r="1035" spans="11:16" x14ac:dyDescent="0.3">
      <c r="K1035" s="213"/>
      <c r="L1035" s="213"/>
      <c r="M1035" s="213"/>
      <c r="N1035" s="213"/>
      <c r="O1035" s="213"/>
      <c r="P1035" s="213"/>
    </row>
    <row r="1036" spans="11:16" x14ac:dyDescent="0.3">
      <c r="K1036" s="213"/>
      <c r="L1036" s="213"/>
      <c r="M1036" s="213"/>
      <c r="N1036" s="213"/>
      <c r="O1036" s="213"/>
      <c r="P1036" s="213"/>
    </row>
    <row r="1037" spans="11:16" x14ac:dyDescent="0.3">
      <c r="K1037" s="213"/>
      <c r="L1037" s="213"/>
      <c r="M1037" s="213"/>
      <c r="N1037" s="213"/>
      <c r="O1037" s="213"/>
      <c r="P1037" s="213"/>
    </row>
    <row r="1038" spans="11:16" x14ac:dyDescent="0.3">
      <c r="K1038" s="213"/>
      <c r="L1038" s="213"/>
      <c r="M1038" s="213"/>
      <c r="N1038" s="213"/>
      <c r="O1038" s="213"/>
      <c r="P1038" s="213"/>
    </row>
    <row r="1039" spans="11:16" x14ac:dyDescent="0.3">
      <c r="K1039" s="213"/>
      <c r="L1039" s="213"/>
      <c r="M1039" s="213"/>
      <c r="N1039" s="213"/>
      <c r="O1039" s="213"/>
      <c r="P1039" s="213"/>
    </row>
    <row r="1040" spans="11:16" x14ac:dyDescent="0.3">
      <c r="K1040" s="213"/>
      <c r="L1040" s="213"/>
      <c r="M1040" s="213"/>
      <c r="N1040" s="213"/>
      <c r="O1040" s="213"/>
      <c r="P1040" s="213"/>
    </row>
    <row r="1041" spans="11:16" x14ac:dyDescent="0.3">
      <c r="K1041" s="213"/>
      <c r="L1041" s="213"/>
      <c r="M1041" s="213"/>
      <c r="N1041" s="213"/>
      <c r="O1041" s="213"/>
      <c r="P1041" s="213"/>
    </row>
    <row r="1042" spans="11:16" x14ac:dyDescent="0.3">
      <c r="K1042" s="213"/>
      <c r="L1042" s="213"/>
      <c r="M1042" s="213"/>
      <c r="N1042" s="213"/>
      <c r="O1042" s="213"/>
      <c r="P1042" s="213"/>
    </row>
    <row r="1043" spans="11:16" x14ac:dyDescent="0.3">
      <c r="K1043" s="213"/>
      <c r="L1043" s="213"/>
      <c r="M1043" s="213"/>
      <c r="N1043" s="213"/>
      <c r="O1043" s="213"/>
      <c r="P1043" s="213"/>
    </row>
    <row r="1044" spans="11:16" x14ac:dyDescent="0.3">
      <c r="K1044" s="213"/>
      <c r="L1044" s="213"/>
      <c r="M1044" s="213"/>
      <c r="N1044" s="213"/>
      <c r="O1044" s="213"/>
      <c r="P1044" s="213"/>
    </row>
    <row r="1045" spans="11:16" x14ac:dyDescent="0.3">
      <c r="K1045" s="213"/>
      <c r="L1045" s="213"/>
      <c r="M1045" s="213"/>
      <c r="N1045" s="213"/>
      <c r="O1045" s="213"/>
      <c r="P1045" s="213"/>
    </row>
    <row r="1046" spans="11:16" x14ac:dyDescent="0.3">
      <c r="K1046" s="213"/>
      <c r="L1046" s="213"/>
      <c r="M1046" s="213"/>
      <c r="N1046" s="213"/>
      <c r="O1046" s="213"/>
      <c r="P1046" s="213"/>
    </row>
    <row r="1047" spans="11:16" x14ac:dyDescent="0.3">
      <c r="K1047" s="213"/>
      <c r="L1047" s="213"/>
      <c r="M1047" s="213"/>
      <c r="N1047" s="213"/>
      <c r="O1047" s="213"/>
      <c r="P1047" s="213"/>
    </row>
    <row r="1048" spans="11:16" x14ac:dyDescent="0.3">
      <c r="K1048" s="213"/>
      <c r="L1048" s="213"/>
      <c r="M1048" s="213"/>
      <c r="N1048" s="213"/>
      <c r="O1048" s="213"/>
      <c r="P1048" s="213"/>
    </row>
    <row r="1049" spans="11:16" x14ac:dyDescent="0.3">
      <c r="K1049" s="213"/>
      <c r="L1049" s="213"/>
      <c r="M1049" s="213"/>
      <c r="N1049" s="213"/>
      <c r="O1049" s="213"/>
      <c r="P1049" s="213"/>
    </row>
    <row r="1050" spans="11:16" x14ac:dyDescent="0.3">
      <c r="K1050" s="213"/>
      <c r="L1050" s="213"/>
      <c r="M1050" s="213"/>
      <c r="N1050" s="213"/>
      <c r="O1050" s="213"/>
      <c r="P1050" s="213"/>
    </row>
    <row r="1051" spans="11:16" x14ac:dyDescent="0.3">
      <c r="K1051" s="213"/>
      <c r="L1051" s="213"/>
      <c r="M1051" s="213"/>
      <c r="N1051" s="213"/>
      <c r="O1051" s="213"/>
      <c r="P1051" s="213"/>
    </row>
    <row r="1052" spans="11:16" x14ac:dyDescent="0.3">
      <c r="K1052" s="213"/>
      <c r="L1052" s="213"/>
      <c r="M1052" s="213"/>
      <c r="N1052" s="213"/>
      <c r="O1052" s="213"/>
      <c r="P1052" s="213"/>
    </row>
    <row r="1053" spans="11:16" x14ac:dyDescent="0.3">
      <c r="K1053" s="213"/>
      <c r="L1053" s="213"/>
      <c r="M1053" s="213"/>
      <c r="N1053" s="213"/>
      <c r="O1053" s="213"/>
      <c r="P1053" s="213"/>
    </row>
    <row r="1054" spans="11:16" x14ac:dyDescent="0.3">
      <c r="K1054" s="213"/>
      <c r="L1054" s="213"/>
      <c r="M1054" s="213"/>
      <c r="N1054" s="213"/>
      <c r="O1054" s="213"/>
      <c r="P1054" s="213"/>
    </row>
    <row r="1055" spans="11:16" x14ac:dyDescent="0.3">
      <c r="K1055" s="213"/>
      <c r="L1055" s="213"/>
      <c r="M1055" s="213"/>
      <c r="N1055" s="213"/>
      <c r="O1055" s="213"/>
      <c r="P1055" s="213"/>
    </row>
    <row r="1056" spans="11:16" x14ac:dyDescent="0.3">
      <c r="K1056" s="213"/>
      <c r="L1056" s="213"/>
      <c r="M1056" s="213"/>
      <c r="N1056" s="213"/>
      <c r="O1056" s="213"/>
      <c r="P1056" s="213"/>
    </row>
    <row r="1057" spans="11:16" x14ac:dyDescent="0.3">
      <c r="K1057" s="213"/>
      <c r="L1057" s="213"/>
      <c r="M1057" s="213"/>
      <c r="N1057" s="213"/>
      <c r="O1057" s="213"/>
      <c r="P1057" s="213"/>
    </row>
    <row r="1058" spans="11:16" x14ac:dyDescent="0.3">
      <c r="K1058" s="213"/>
      <c r="L1058" s="213"/>
      <c r="M1058" s="213"/>
      <c r="N1058" s="213"/>
      <c r="O1058" s="213"/>
      <c r="P1058" s="213"/>
    </row>
    <row r="1059" spans="11:16" x14ac:dyDescent="0.3">
      <c r="K1059" s="213"/>
      <c r="L1059" s="213"/>
      <c r="M1059" s="213"/>
      <c r="N1059" s="213"/>
      <c r="O1059" s="213"/>
      <c r="P1059" s="213"/>
    </row>
    <row r="1060" spans="11:16" x14ac:dyDescent="0.3">
      <c r="K1060" s="213"/>
      <c r="L1060" s="213"/>
      <c r="M1060" s="213"/>
      <c r="N1060" s="213"/>
      <c r="O1060" s="213"/>
      <c r="P1060" s="213"/>
    </row>
    <row r="1061" spans="11:16" x14ac:dyDescent="0.3">
      <c r="K1061" s="213"/>
      <c r="L1061" s="213"/>
      <c r="M1061" s="213"/>
      <c r="N1061" s="213"/>
      <c r="O1061" s="213"/>
      <c r="P1061" s="213"/>
    </row>
    <row r="1062" spans="11:16" x14ac:dyDescent="0.3">
      <c r="K1062" s="213"/>
      <c r="L1062" s="213"/>
      <c r="M1062" s="213"/>
      <c r="N1062" s="213"/>
      <c r="O1062" s="213"/>
      <c r="P1062" s="213"/>
    </row>
    <row r="1063" spans="11:16" x14ac:dyDescent="0.3">
      <c r="K1063" s="213"/>
      <c r="L1063" s="213"/>
      <c r="M1063" s="213"/>
      <c r="N1063" s="213"/>
      <c r="O1063" s="213"/>
      <c r="P1063" s="213"/>
    </row>
    <row r="1064" spans="11:16" x14ac:dyDescent="0.3">
      <c r="K1064" s="485" t="s">
        <v>4351</v>
      </c>
      <c r="L1064" s="483"/>
      <c r="M1064" s="483"/>
      <c r="N1064" s="483"/>
      <c r="O1064" s="483"/>
      <c r="P1064" s="483"/>
    </row>
    <row r="1065" spans="11:16" x14ac:dyDescent="0.3">
      <c r="K1065" s="213"/>
      <c r="L1065" s="213"/>
      <c r="M1065" s="213"/>
      <c r="N1065" s="213"/>
      <c r="O1065" s="213"/>
      <c r="P1065" s="213"/>
    </row>
    <row r="1066" spans="11:16" x14ac:dyDescent="0.3">
      <c r="K1066" s="486" t="s">
        <v>3764</v>
      </c>
      <c r="L1066" s="483"/>
      <c r="M1066" s="483"/>
      <c r="N1066" s="483"/>
      <c r="O1066" s="483"/>
      <c r="P1066" s="483"/>
    </row>
    <row r="1067" spans="11:16" x14ac:dyDescent="0.3">
      <c r="K1067" s="486" t="s">
        <v>3765</v>
      </c>
      <c r="L1067" s="483"/>
      <c r="M1067" s="483"/>
      <c r="N1067" s="483"/>
      <c r="O1067" s="483"/>
      <c r="P1067" s="483"/>
    </row>
    <row r="1068" spans="11:16" x14ac:dyDescent="0.3">
      <c r="K1068" s="486" t="s">
        <v>3766</v>
      </c>
      <c r="L1068" s="483"/>
      <c r="M1068" s="483"/>
      <c r="N1068" s="483"/>
      <c r="O1068" s="483"/>
      <c r="P1068" s="483"/>
    </row>
    <row r="1069" spans="11:16" x14ac:dyDescent="0.3">
      <c r="K1069" s="213"/>
      <c r="L1069" s="213"/>
      <c r="M1069" s="213"/>
      <c r="N1069" s="213"/>
      <c r="O1069" s="213"/>
      <c r="P1069" s="213"/>
    </row>
    <row r="1070" spans="11:16" x14ac:dyDescent="0.3">
      <c r="K1070" s="486" t="s">
        <v>3925</v>
      </c>
      <c r="L1070" s="483"/>
      <c r="M1070" s="483"/>
      <c r="N1070" s="483"/>
      <c r="O1070" s="483"/>
      <c r="P1070" s="483"/>
    </row>
    <row r="1071" spans="11:16" x14ac:dyDescent="0.3">
      <c r="K1071" s="213"/>
      <c r="L1071" s="213"/>
      <c r="M1071" s="213"/>
      <c r="N1071" s="213"/>
      <c r="O1071" s="213"/>
      <c r="P1071" s="213"/>
    </row>
    <row r="1072" spans="11:16" x14ac:dyDescent="0.3">
      <c r="K1072" s="217" t="s">
        <v>3708</v>
      </c>
      <c r="L1072" s="105">
        <v>137</v>
      </c>
      <c r="M1072" s="213"/>
      <c r="N1072" s="213"/>
      <c r="O1072" s="213"/>
      <c r="P1072" s="213"/>
    </row>
    <row r="1073" spans="11:16" x14ac:dyDescent="0.3">
      <c r="K1073" s="217" t="s">
        <v>3709</v>
      </c>
      <c r="L1073" s="105">
        <v>137</v>
      </c>
      <c r="M1073" s="213"/>
      <c r="N1073" s="213"/>
      <c r="O1073" s="213"/>
      <c r="P1073" s="213"/>
    </row>
    <row r="1074" spans="11:16" x14ac:dyDescent="0.3">
      <c r="K1074" s="213"/>
      <c r="L1074" s="213"/>
      <c r="M1074" s="213"/>
      <c r="N1074" s="213"/>
      <c r="O1074" s="213"/>
      <c r="P1074" s="213"/>
    </row>
    <row r="1075" spans="11:16" x14ac:dyDescent="0.3">
      <c r="K1075" s="486" t="s">
        <v>3925</v>
      </c>
      <c r="L1075" s="483"/>
      <c r="M1075" s="483"/>
      <c r="N1075" s="483"/>
      <c r="O1075" s="483"/>
      <c r="P1075" s="483"/>
    </row>
    <row r="1076" spans="11:16" x14ac:dyDescent="0.3">
      <c r="K1076" s="213"/>
      <c r="L1076" s="213"/>
      <c r="M1076" s="213"/>
      <c r="N1076" s="213"/>
      <c r="O1076" s="213"/>
      <c r="P1076" s="213"/>
    </row>
    <row r="1077" spans="11:16" x14ac:dyDescent="0.3">
      <c r="K1077" s="475" t="s">
        <v>3711</v>
      </c>
      <c r="L1077" s="475"/>
      <c r="M1077" s="475"/>
      <c r="N1077" s="475"/>
      <c r="O1077" s="475"/>
      <c r="P1077" s="475"/>
    </row>
    <row r="1078" spans="11:16" ht="25.8" x14ac:dyDescent="0.3">
      <c r="K1078" s="217" t="s">
        <v>3718</v>
      </c>
      <c r="L1078" s="215" t="s">
        <v>3712</v>
      </c>
      <c r="M1078" s="216" t="s">
        <v>3719</v>
      </c>
      <c r="N1078" s="216" t="s">
        <v>3720</v>
      </c>
      <c r="O1078" s="215" t="s">
        <v>3721</v>
      </c>
      <c r="P1078" s="215" t="s">
        <v>3722</v>
      </c>
    </row>
    <row r="1079" spans="11:16" x14ac:dyDescent="0.3">
      <c r="K1079" s="217" t="s">
        <v>3723</v>
      </c>
      <c r="L1079" s="136">
        <v>5</v>
      </c>
      <c r="M1079" s="132">
        <v>4.684E-2</v>
      </c>
      <c r="N1079" s="132">
        <v>9.3699999999999999E-3</v>
      </c>
      <c r="O1079" s="133">
        <v>119.79</v>
      </c>
      <c r="P1079" s="134" t="s">
        <v>1193</v>
      </c>
    </row>
    <row r="1080" spans="11:16" x14ac:dyDescent="0.3">
      <c r="K1080" s="217" t="s">
        <v>3724</v>
      </c>
      <c r="L1080" s="136">
        <v>131</v>
      </c>
      <c r="M1080" s="132">
        <v>1.0240000000000001E-2</v>
      </c>
      <c r="N1080" s="135">
        <v>7.8200000000000003E-5</v>
      </c>
      <c r="O1080" s="137" t="s">
        <v>1281</v>
      </c>
      <c r="P1080" s="137" t="s">
        <v>1281</v>
      </c>
    </row>
    <row r="1081" spans="11:16" x14ac:dyDescent="0.3">
      <c r="K1081" s="217" t="s">
        <v>3725</v>
      </c>
      <c r="L1081" s="136">
        <v>136</v>
      </c>
      <c r="M1081" s="132">
        <v>5.7079999999999999E-2</v>
      </c>
      <c r="N1081" s="137" t="s">
        <v>1281</v>
      </c>
      <c r="O1081" s="137" t="s">
        <v>1281</v>
      </c>
      <c r="P1081" s="137" t="s">
        <v>1281</v>
      </c>
    </row>
    <row r="1082" spans="11:16" x14ac:dyDescent="0.3">
      <c r="K1082" s="213"/>
      <c r="L1082" s="213"/>
      <c r="M1082" s="213"/>
      <c r="N1082" s="213"/>
      <c r="O1082" s="213"/>
      <c r="P1082" s="213"/>
    </row>
    <row r="1083" spans="11:16" x14ac:dyDescent="0.3">
      <c r="K1083" s="486" t="s">
        <v>3925</v>
      </c>
      <c r="L1083" s="483"/>
      <c r="M1083" s="483"/>
      <c r="N1083" s="483"/>
      <c r="O1083" s="483"/>
      <c r="P1083" s="483"/>
    </row>
    <row r="1084" spans="11:16" x14ac:dyDescent="0.3">
      <c r="K1084" s="213"/>
      <c r="L1084" s="213"/>
      <c r="M1084" s="213"/>
      <c r="N1084" s="213"/>
      <c r="O1084" s="213"/>
      <c r="P1084" s="213"/>
    </row>
    <row r="1085" spans="11:16" x14ac:dyDescent="0.3">
      <c r="K1085" s="217" t="s">
        <v>3726</v>
      </c>
      <c r="L1085" s="137">
        <v>8.8400000000000006E-3</v>
      </c>
      <c r="M1085" s="217" t="s">
        <v>3727</v>
      </c>
      <c r="N1085" s="137">
        <v>0.82050000000000001</v>
      </c>
      <c r="O1085" s="213"/>
      <c r="P1085" s="213"/>
    </row>
    <row r="1086" spans="11:16" x14ac:dyDescent="0.3">
      <c r="K1086" s="217" t="s">
        <v>3728</v>
      </c>
      <c r="L1086" s="137">
        <v>3.7080000000000002E-2</v>
      </c>
      <c r="M1086" s="217" t="s">
        <v>3729</v>
      </c>
      <c r="N1086" s="137">
        <v>0.81369999999999998</v>
      </c>
      <c r="O1086" s="213"/>
      <c r="P1086" s="213"/>
    </row>
    <row r="1087" spans="11:16" x14ac:dyDescent="0.3">
      <c r="K1087" s="217" t="s">
        <v>3730</v>
      </c>
      <c r="L1087" s="137">
        <v>23.851410000000001</v>
      </c>
      <c r="M1087" s="217" t="s">
        <v>1281</v>
      </c>
      <c r="N1087" s="137" t="s">
        <v>1281</v>
      </c>
      <c r="O1087" s="213"/>
      <c r="P1087" s="213"/>
    </row>
    <row r="1088" spans="11:16" x14ac:dyDescent="0.3">
      <c r="K1088" s="213"/>
      <c r="L1088" s="213"/>
      <c r="M1088" s="213"/>
      <c r="N1088" s="213"/>
      <c r="O1088" s="213"/>
      <c r="P1088" s="213"/>
    </row>
    <row r="1089" spans="11:16" x14ac:dyDescent="0.3">
      <c r="K1089" s="486" t="s">
        <v>3925</v>
      </c>
      <c r="L1089" s="483"/>
      <c r="M1089" s="483"/>
      <c r="N1089" s="483"/>
      <c r="O1089" s="483"/>
      <c r="P1089" s="483"/>
    </row>
    <row r="1090" spans="11:16" x14ac:dyDescent="0.3">
      <c r="K1090" s="213"/>
      <c r="L1090" s="213"/>
      <c r="M1090" s="213"/>
      <c r="N1090" s="213"/>
      <c r="O1090" s="213"/>
      <c r="P1090" s="213"/>
    </row>
    <row r="1091" spans="11:16" x14ac:dyDescent="0.3">
      <c r="K1091" s="475" t="s">
        <v>3710</v>
      </c>
      <c r="L1091" s="475"/>
      <c r="M1091" s="475"/>
      <c r="N1091" s="475"/>
      <c r="O1091" s="475"/>
      <c r="P1091" s="475"/>
    </row>
    <row r="1092" spans="11:16" ht="25.8" x14ac:dyDescent="0.3">
      <c r="K1092" s="217" t="s">
        <v>976</v>
      </c>
      <c r="L1092" s="215" t="s">
        <v>3712</v>
      </c>
      <c r="M1092" s="216" t="s">
        <v>3713</v>
      </c>
      <c r="N1092" s="216" t="s">
        <v>3714</v>
      </c>
      <c r="O1092" s="215" t="s">
        <v>3715</v>
      </c>
      <c r="P1092" s="215" t="s">
        <v>3716</v>
      </c>
    </row>
    <row r="1093" spans="11:16" x14ac:dyDescent="0.3">
      <c r="K1093" s="217" t="s">
        <v>596</v>
      </c>
      <c r="L1093" s="131">
        <v>1</v>
      </c>
      <c r="M1093" s="132">
        <v>1.5520000000000001E-2</v>
      </c>
      <c r="N1093" s="132">
        <v>9.2499999999999995E-3</v>
      </c>
      <c r="O1093" s="133">
        <v>1.68</v>
      </c>
      <c r="P1093" s="134">
        <v>9.5799999999999996E-2</v>
      </c>
    </row>
    <row r="1094" spans="11:16" x14ac:dyDescent="0.3">
      <c r="K1094" s="217" t="s">
        <v>168</v>
      </c>
      <c r="L1094" s="131">
        <v>1</v>
      </c>
      <c r="M1094" s="132">
        <v>-0.14591000000000001</v>
      </c>
      <c r="N1094" s="132">
        <v>2.4369999999999999E-2</v>
      </c>
      <c r="O1094" s="133">
        <v>-5.99</v>
      </c>
      <c r="P1094" s="134" t="s">
        <v>1193</v>
      </c>
    </row>
    <row r="1095" spans="11:16" x14ac:dyDescent="0.3">
      <c r="K1095" s="217" t="s">
        <v>587</v>
      </c>
      <c r="L1095" s="131">
        <v>1</v>
      </c>
      <c r="M1095" s="132">
        <v>-8.6440000000000003E-2</v>
      </c>
      <c r="N1095" s="132">
        <v>1.7909999999999999E-2</v>
      </c>
      <c r="O1095" s="133">
        <v>-4.83</v>
      </c>
      <c r="P1095" s="134" t="s">
        <v>1193</v>
      </c>
    </row>
    <row r="1096" spans="11:16" x14ac:dyDescent="0.3">
      <c r="K1096" s="217" t="s">
        <v>189</v>
      </c>
      <c r="L1096" s="131">
        <v>1</v>
      </c>
      <c r="M1096" s="132">
        <v>0.11432</v>
      </c>
      <c r="N1096" s="132">
        <v>2.4109999999999999E-2</v>
      </c>
      <c r="O1096" s="133">
        <v>4.74</v>
      </c>
      <c r="P1096" s="134" t="s">
        <v>1193</v>
      </c>
    </row>
    <row r="1097" spans="11:16" x14ac:dyDescent="0.3">
      <c r="K1097" s="217" t="s">
        <v>246</v>
      </c>
      <c r="L1097" s="131">
        <v>1</v>
      </c>
      <c r="M1097" s="132">
        <v>0.22245000000000001</v>
      </c>
      <c r="N1097" s="132">
        <v>2.0670000000000001E-2</v>
      </c>
      <c r="O1097" s="133">
        <v>10.76</v>
      </c>
      <c r="P1097" s="134" t="s">
        <v>1193</v>
      </c>
    </row>
    <row r="1098" spans="11:16" x14ac:dyDescent="0.3">
      <c r="K1098" s="217" t="s">
        <v>586</v>
      </c>
      <c r="L1098" s="131">
        <v>1</v>
      </c>
      <c r="M1098" s="132">
        <v>-3.2899999999999999E-2</v>
      </c>
      <c r="N1098" s="132">
        <v>6.0299999999999998E-3</v>
      </c>
      <c r="O1098" s="133">
        <v>-5.45</v>
      </c>
      <c r="P1098" s="134" t="s">
        <v>1193</v>
      </c>
    </row>
    <row r="1099" spans="11:16" x14ac:dyDescent="0.3">
      <c r="K1099" s="213"/>
      <c r="L1099" s="213"/>
      <c r="M1099" s="213"/>
      <c r="N1099" s="213"/>
      <c r="O1099" s="213"/>
      <c r="P1099" s="213"/>
    </row>
    <row r="1100" spans="11:16" x14ac:dyDescent="0.3">
      <c r="K1100" s="485" t="s">
        <v>4351</v>
      </c>
      <c r="L1100" s="483"/>
      <c r="M1100" s="483"/>
      <c r="N1100" s="483"/>
      <c r="O1100" s="483"/>
      <c r="P1100" s="483"/>
    </row>
    <row r="1101" spans="11:16" x14ac:dyDescent="0.3">
      <c r="K1101" s="213"/>
      <c r="L1101" s="213"/>
      <c r="M1101" s="213"/>
      <c r="N1101" s="213"/>
      <c r="O1101" s="213"/>
      <c r="P1101" s="213"/>
    </row>
    <row r="1102" spans="11:16" x14ac:dyDescent="0.3">
      <c r="K1102" s="486" t="s">
        <v>3764</v>
      </c>
      <c r="L1102" s="483"/>
      <c r="M1102" s="483"/>
      <c r="N1102" s="483"/>
      <c r="O1102" s="483"/>
      <c r="P1102" s="483"/>
    </row>
    <row r="1103" spans="11:16" x14ac:dyDescent="0.3">
      <c r="K1103" s="486" t="s">
        <v>3765</v>
      </c>
      <c r="L1103" s="483"/>
      <c r="M1103" s="483"/>
      <c r="N1103" s="483"/>
      <c r="O1103" s="483"/>
      <c r="P1103" s="483"/>
    </row>
    <row r="1104" spans="11:16" x14ac:dyDescent="0.3">
      <c r="K1104" s="486" t="s">
        <v>3766</v>
      </c>
      <c r="L1104" s="483"/>
      <c r="M1104" s="483"/>
      <c r="N1104" s="483"/>
      <c r="O1104" s="483"/>
      <c r="P1104" s="483"/>
    </row>
    <row r="1105" spans="11:16" x14ac:dyDescent="0.3">
      <c r="K1105" s="213"/>
      <c r="L1105" s="213"/>
      <c r="M1105" s="213"/>
      <c r="N1105" s="213"/>
      <c r="O1105" s="213"/>
      <c r="P1105" s="213"/>
    </row>
    <row r="1106" spans="11:16" x14ac:dyDescent="0.3">
      <c r="K1106" s="486" t="s">
        <v>3925</v>
      </c>
      <c r="L1106" s="483"/>
      <c r="M1106" s="483"/>
      <c r="N1106" s="483"/>
      <c r="O1106" s="483"/>
      <c r="P1106" s="483"/>
    </row>
    <row r="1107" spans="11:16" x14ac:dyDescent="0.3">
      <c r="K1107" s="213"/>
      <c r="L1107" s="213"/>
      <c r="M1107" s="213"/>
      <c r="N1107" s="213"/>
      <c r="O1107" s="213"/>
      <c r="P1107" s="213"/>
    </row>
    <row r="1108" spans="11:16" x14ac:dyDescent="0.3">
      <c r="K1108" s="213"/>
      <c r="L1108" s="213"/>
      <c r="M1108" s="213"/>
      <c r="N1108" s="213"/>
      <c r="O1108" s="213"/>
      <c r="P1108" s="213"/>
    </row>
    <row r="1109" spans="11:16" x14ac:dyDescent="0.3">
      <c r="K1109" s="213"/>
      <c r="L1109" s="213"/>
      <c r="M1109" s="213"/>
      <c r="N1109" s="213"/>
      <c r="O1109" s="213"/>
      <c r="P1109" s="213"/>
    </row>
    <row r="1110" spans="11:16" x14ac:dyDescent="0.3">
      <c r="K1110" s="213"/>
      <c r="L1110" s="213"/>
      <c r="M1110" s="213"/>
      <c r="N1110" s="213"/>
      <c r="O1110" s="213"/>
      <c r="P1110" s="213"/>
    </row>
    <row r="1111" spans="11:16" x14ac:dyDescent="0.3">
      <c r="K1111" s="213"/>
      <c r="L1111" s="213"/>
      <c r="M1111" s="213"/>
      <c r="N1111" s="213"/>
      <c r="O1111" s="213"/>
      <c r="P1111" s="213"/>
    </row>
    <row r="1112" spans="11:16" x14ac:dyDescent="0.3">
      <c r="K1112" s="213"/>
      <c r="L1112" s="213"/>
      <c r="M1112" s="213"/>
      <c r="N1112" s="213"/>
      <c r="O1112" s="213"/>
      <c r="P1112" s="213"/>
    </row>
    <row r="1113" spans="11:16" x14ac:dyDescent="0.3">
      <c r="K1113" s="213"/>
      <c r="L1113" s="213"/>
      <c r="M1113" s="213"/>
      <c r="N1113" s="213"/>
      <c r="O1113" s="213"/>
      <c r="P1113" s="213"/>
    </row>
    <row r="1114" spans="11:16" x14ac:dyDescent="0.3">
      <c r="K1114" s="213"/>
      <c r="L1114" s="213"/>
      <c r="M1114" s="213"/>
      <c r="N1114" s="213"/>
      <c r="O1114" s="213"/>
      <c r="P1114" s="213"/>
    </row>
    <row r="1115" spans="11:16" x14ac:dyDescent="0.3">
      <c r="K1115" s="213"/>
      <c r="L1115" s="213"/>
      <c r="M1115" s="213"/>
      <c r="N1115" s="213"/>
      <c r="O1115" s="213"/>
      <c r="P1115" s="213"/>
    </row>
    <row r="1116" spans="11:16" x14ac:dyDescent="0.3">
      <c r="K1116" s="213"/>
      <c r="L1116" s="213"/>
      <c r="M1116" s="213"/>
      <c r="N1116" s="213"/>
      <c r="O1116" s="213"/>
      <c r="P1116" s="213"/>
    </row>
    <row r="1117" spans="11:16" x14ac:dyDescent="0.3">
      <c r="K1117" s="213"/>
      <c r="L1117" s="213"/>
      <c r="M1117" s="213"/>
      <c r="N1117" s="213"/>
      <c r="O1117" s="213"/>
      <c r="P1117" s="213"/>
    </row>
    <row r="1118" spans="11:16" x14ac:dyDescent="0.3">
      <c r="K1118" s="213"/>
      <c r="L1118" s="213"/>
      <c r="M1118" s="213"/>
      <c r="N1118" s="213"/>
      <c r="O1118" s="213"/>
      <c r="P1118" s="213"/>
    </row>
    <row r="1119" spans="11:16" x14ac:dyDescent="0.3">
      <c r="K1119" s="213"/>
      <c r="L1119" s="213"/>
      <c r="M1119" s="213"/>
      <c r="N1119" s="213"/>
      <c r="O1119" s="213"/>
      <c r="P1119" s="213"/>
    </row>
    <row r="1120" spans="11:16" x14ac:dyDescent="0.3">
      <c r="K1120" s="213"/>
      <c r="L1120" s="213"/>
      <c r="M1120" s="213"/>
      <c r="N1120" s="213"/>
      <c r="O1120" s="213"/>
      <c r="P1120" s="213"/>
    </row>
    <row r="1121" spans="11:16" x14ac:dyDescent="0.3">
      <c r="K1121" s="213"/>
      <c r="L1121" s="213"/>
      <c r="M1121" s="213"/>
      <c r="N1121" s="213"/>
      <c r="O1121" s="213"/>
      <c r="P1121" s="213"/>
    </row>
    <row r="1122" spans="11:16" x14ac:dyDescent="0.3">
      <c r="K1122" s="213"/>
      <c r="L1122" s="213"/>
      <c r="M1122" s="213"/>
      <c r="N1122" s="213"/>
      <c r="O1122" s="213"/>
      <c r="P1122" s="213"/>
    </row>
    <row r="1123" spans="11:16" x14ac:dyDescent="0.3">
      <c r="K1123" s="213"/>
      <c r="L1123" s="213"/>
      <c r="M1123" s="213"/>
      <c r="N1123" s="213"/>
      <c r="O1123" s="213"/>
      <c r="P1123" s="213"/>
    </row>
    <row r="1124" spans="11:16" x14ac:dyDescent="0.3">
      <c r="K1124" s="213"/>
      <c r="L1124" s="213"/>
      <c r="M1124" s="213"/>
      <c r="N1124" s="213"/>
      <c r="O1124" s="213"/>
      <c r="P1124" s="213"/>
    </row>
    <row r="1125" spans="11:16" x14ac:dyDescent="0.3">
      <c r="K1125" s="213"/>
      <c r="L1125" s="213"/>
      <c r="M1125" s="213"/>
      <c r="N1125" s="213"/>
      <c r="O1125" s="213"/>
      <c r="P1125" s="213"/>
    </row>
    <row r="1126" spans="11:16" x14ac:dyDescent="0.3">
      <c r="K1126" s="213"/>
      <c r="L1126" s="213"/>
      <c r="M1126" s="213"/>
      <c r="N1126" s="213"/>
      <c r="O1126" s="213"/>
      <c r="P1126" s="213"/>
    </row>
    <row r="1127" spans="11:16" x14ac:dyDescent="0.3">
      <c r="K1127" s="213"/>
      <c r="L1127" s="213"/>
      <c r="M1127" s="213"/>
      <c r="N1127" s="213"/>
      <c r="O1127" s="213"/>
      <c r="P1127" s="213"/>
    </row>
    <row r="1128" spans="11:16" x14ac:dyDescent="0.3">
      <c r="K1128" s="213"/>
      <c r="L1128" s="213"/>
      <c r="M1128" s="213"/>
      <c r="N1128" s="213"/>
      <c r="O1128" s="213"/>
      <c r="P1128" s="213"/>
    </row>
    <row r="1129" spans="11:16" x14ac:dyDescent="0.3">
      <c r="K1129" s="213"/>
      <c r="L1129" s="213"/>
      <c r="M1129" s="213"/>
      <c r="N1129" s="213"/>
      <c r="O1129" s="213"/>
      <c r="P1129" s="213"/>
    </row>
    <row r="1130" spans="11:16" x14ac:dyDescent="0.3">
      <c r="K1130" s="213"/>
      <c r="L1130" s="213"/>
      <c r="M1130" s="213"/>
      <c r="N1130" s="213"/>
      <c r="O1130" s="213"/>
      <c r="P1130" s="213"/>
    </row>
    <row r="1131" spans="11:16" x14ac:dyDescent="0.3">
      <c r="K1131" s="213"/>
      <c r="L1131" s="213"/>
      <c r="M1131" s="213"/>
      <c r="N1131" s="213"/>
      <c r="O1131" s="213"/>
      <c r="P1131" s="213"/>
    </row>
    <row r="1132" spans="11:16" x14ac:dyDescent="0.3">
      <c r="K1132" s="213"/>
      <c r="L1132" s="213"/>
      <c r="M1132" s="213"/>
      <c r="N1132" s="213"/>
      <c r="O1132" s="213"/>
      <c r="P1132" s="213"/>
    </row>
    <row r="1133" spans="11:16" x14ac:dyDescent="0.3">
      <c r="K1133" s="213"/>
      <c r="L1133" s="213"/>
      <c r="M1133" s="213"/>
      <c r="N1133" s="213"/>
      <c r="O1133" s="213"/>
      <c r="P1133" s="213"/>
    </row>
    <row r="1134" spans="11:16" x14ac:dyDescent="0.3">
      <c r="K1134" s="213"/>
      <c r="L1134" s="213"/>
      <c r="M1134" s="213"/>
      <c r="N1134" s="213"/>
      <c r="O1134" s="213"/>
      <c r="P1134" s="213"/>
    </row>
    <row r="1135" spans="11:16" x14ac:dyDescent="0.3">
      <c r="K1135" s="213"/>
      <c r="L1135" s="213"/>
      <c r="M1135" s="213"/>
      <c r="N1135" s="213"/>
      <c r="O1135" s="213"/>
      <c r="P1135" s="213"/>
    </row>
    <row r="1136" spans="11:16" x14ac:dyDescent="0.3">
      <c r="K1136" s="213"/>
      <c r="L1136" s="213"/>
      <c r="M1136" s="213"/>
      <c r="N1136" s="213"/>
      <c r="O1136" s="213"/>
      <c r="P1136" s="213"/>
    </row>
    <row r="1137" spans="11:16" x14ac:dyDescent="0.3">
      <c r="K1137" s="213"/>
      <c r="L1137" s="213"/>
      <c r="M1137" s="213"/>
      <c r="N1137" s="213"/>
      <c r="O1137" s="213"/>
      <c r="P1137" s="213"/>
    </row>
    <row r="1138" spans="11:16" x14ac:dyDescent="0.3">
      <c r="K1138" s="213"/>
      <c r="L1138" s="213"/>
      <c r="M1138" s="213"/>
      <c r="N1138" s="213"/>
      <c r="O1138" s="213"/>
      <c r="P1138" s="213"/>
    </row>
    <row r="1139" spans="11:16" x14ac:dyDescent="0.3">
      <c r="K1139" s="213"/>
      <c r="L1139" s="213"/>
      <c r="M1139" s="213"/>
      <c r="N1139" s="213"/>
      <c r="O1139" s="213"/>
      <c r="P1139" s="213"/>
    </row>
    <row r="1140" spans="11:16" x14ac:dyDescent="0.3">
      <c r="K1140" s="213"/>
      <c r="L1140" s="213"/>
      <c r="M1140" s="213"/>
      <c r="N1140" s="213"/>
      <c r="O1140" s="213"/>
      <c r="P1140" s="213"/>
    </row>
    <row r="1141" spans="11:16" x14ac:dyDescent="0.3">
      <c r="K1141" s="213"/>
      <c r="L1141" s="213"/>
      <c r="M1141" s="213"/>
      <c r="N1141" s="213"/>
      <c r="O1141" s="213"/>
      <c r="P1141" s="213"/>
    </row>
    <row r="1142" spans="11:16" x14ac:dyDescent="0.3">
      <c r="K1142" s="213"/>
      <c r="L1142" s="213"/>
      <c r="M1142" s="213"/>
      <c r="N1142" s="213"/>
      <c r="O1142" s="213"/>
      <c r="P1142" s="213"/>
    </row>
    <row r="1143" spans="11:16" x14ac:dyDescent="0.3">
      <c r="K1143" s="213"/>
      <c r="L1143" s="213"/>
      <c r="M1143" s="213"/>
      <c r="N1143" s="213"/>
      <c r="O1143" s="213"/>
      <c r="P1143" s="213"/>
    </row>
    <row r="1144" spans="11:16" x14ac:dyDescent="0.3">
      <c r="K1144" s="213"/>
      <c r="L1144" s="213"/>
      <c r="M1144" s="213"/>
      <c r="N1144" s="213"/>
      <c r="O1144" s="213"/>
      <c r="P1144" s="213"/>
    </row>
    <row r="1145" spans="11:16" x14ac:dyDescent="0.3">
      <c r="K1145" s="213"/>
      <c r="L1145" s="213"/>
      <c r="M1145" s="213"/>
      <c r="N1145" s="213"/>
      <c r="O1145" s="213"/>
      <c r="P1145" s="213"/>
    </row>
    <row r="1146" spans="11:16" x14ac:dyDescent="0.3">
      <c r="K1146" s="213"/>
      <c r="L1146" s="213"/>
      <c r="M1146" s="213"/>
      <c r="N1146" s="213"/>
      <c r="O1146" s="213"/>
      <c r="P1146" s="213"/>
    </row>
    <row r="1147" spans="11:16" x14ac:dyDescent="0.3">
      <c r="K1147" s="213"/>
      <c r="L1147" s="213"/>
      <c r="M1147" s="213"/>
      <c r="N1147" s="213"/>
      <c r="O1147" s="213"/>
      <c r="P1147" s="213"/>
    </row>
    <row r="1148" spans="11:16" x14ac:dyDescent="0.3">
      <c r="K1148" s="213"/>
      <c r="L1148" s="213"/>
      <c r="M1148" s="213"/>
      <c r="N1148" s="213"/>
      <c r="O1148" s="213"/>
      <c r="P1148" s="213"/>
    </row>
    <row r="1149" spans="11:16" x14ac:dyDescent="0.3">
      <c r="K1149" s="486" t="s">
        <v>3925</v>
      </c>
      <c r="L1149" s="483"/>
      <c r="M1149" s="483"/>
      <c r="N1149" s="483"/>
      <c r="O1149" s="483"/>
      <c r="P1149" s="483"/>
    </row>
    <row r="1150" spans="11:16" x14ac:dyDescent="0.3">
      <c r="K1150" s="213"/>
      <c r="L1150" s="213"/>
      <c r="M1150" s="213"/>
      <c r="N1150" s="213"/>
      <c r="O1150" s="213"/>
      <c r="P1150" s="213"/>
    </row>
    <row r="1151" spans="11:16" x14ac:dyDescent="0.3">
      <c r="K1151" s="213"/>
      <c r="L1151" s="213"/>
      <c r="M1151" s="213"/>
      <c r="N1151" s="213"/>
      <c r="O1151" s="213"/>
      <c r="P1151" s="213"/>
    </row>
    <row r="1152" spans="11:16" x14ac:dyDescent="0.3">
      <c r="K1152" s="213"/>
      <c r="L1152" s="213"/>
      <c r="M1152" s="213"/>
      <c r="N1152" s="213"/>
      <c r="O1152" s="213"/>
      <c r="P1152" s="213"/>
    </row>
    <row r="1153" spans="11:16" x14ac:dyDescent="0.3">
      <c r="K1153" s="213"/>
      <c r="L1153" s="213"/>
      <c r="M1153" s="213"/>
      <c r="N1153" s="213"/>
      <c r="O1153" s="213"/>
      <c r="P1153" s="213"/>
    </row>
    <row r="1154" spans="11:16" x14ac:dyDescent="0.3">
      <c r="K1154" s="213"/>
      <c r="L1154" s="213"/>
      <c r="M1154" s="213"/>
      <c r="N1154" s="213"/>
      <c r="O1154" s="213"/>
      <c r="P1154" s="213"/>
    </row>
    <row r="1155" spans="11:16" x14ac:dyDescent="0.3">
      <c r="K1155" s="213"/>
      <c r="L1155" s="213"/>
      <c r="M1155" s="213"/>
      <c r="N1155" s="213"/>
      <c r="O1155" s="213"/>
      <c r="P1155" s="213"/>
    </row>
    <row r="1156" spans="11:16" x14ac:dyDescent="0.3">
      <c r="K1156" s="213"/>
      <c r="L1156" s="213"/>
      <c r="M1156" s="213"/>
      <c r="N1156" s="213"/>
      <c r="O1156" s="213"/>
      <c r="P1156" s="213"/>
    </row>
    <row r="1157" spans="11:16" x14ac:dyDescent="0.3">
      <c r="K1157" s="213"/>
      <c r="L1157" s="213"/>
      <c r="M1157" s="213"/>
      <c r="N1157" s="213"/>
      <c r="O1157" s="213"/>
      <c r="P1157" s="213"/>
    </row>
    <row r="1158" spans="11:16" x14ac:dyDescent="0.3">
      <c r="K1158" s="213"/>
      <c r="L1158" s="213"/>
      <c r="M1158" s="213"/>
      <c r="N1158" s="213"/>
      <c r="O1158" s="213"/>
      <c r="P1158" s="213"/>
    </row>
    <row r="1159" spans="11:16" x14ac:dyDescent="0.3">
      <c r="K1159" s="213"/>
      <c r="L1159" s="213"/>
      <c r="M1159" s="213"/>
      <c r="N1159" s="213"/>
      <c r="O1159" s="213"/>
      <c r="P1159" s="213"/>
    </row>
    <row r="1160" spans="11:16" x14ac:dyDescent="0.3">
      <c r="K1160" s="213"/>
      <c r="L1160" s="213"/>
      <c r="M1160" s="213"/>
      <c r="N1160" s="213"/>
      <c r="O1160" s="213"/>
      <c r="P1160" s="213"/>
    </row>
    <row r="1161" spans="11:16" x14ac:dyDescent="0.3">
      <c r="K1161" s="213"/>
      <c r="L1161" s="213"/>
      <c r="M1161" s="213"/>
      <c r="N1161" s="213"/>
      <c r="O1161" s="213"/>
      <c r="P1161" s="213"/>
    </row>
    <row r="1162" spans="11:16" x14ac:dyDescent="0.3">
      <c r="K1162" s="213"/>
      <c r="L1162" s="213"/>
      <c r="M1162" s="213"/>
      <c r="N1162" s="213"/>
      <c r="O1162" s="213"/>
      <c r="P1162" s="213"/>
    </row>
    <row r="1163" spans="11:16" x14ac:dyDescent="0.3">
      <c r="K1163" s="213"/>
      <c r="L1163" s="213"/>
      <c r="M1163" s="213"/>
      <c r="N1163" s="213"/>
      <c r="O1163" s="213"/>
      <c r="P1163" s="213"/>
    </row>
    <row r="1164" spans="11:16" x14ac:dyDescent="0.3">
      <c r="K1164" s="213"/>
      <c r="L1164" s="213"/>
      <c r="M1164" s="213"/>
      <c r="N1164" s="213"/>
      <c r="O1164" s="213"/>
      <c r="P1164" s="213"/>
    </row>
    <row r="1165" spans="11:16" x14ac:dyDescent="0.3">
      <c r="K1165" s="213"/>
      <c r="L1165" s="213"/>
      <c r="M1165" s="213"/>
      <c r="N1165" s="213"/>
      <c r="O1165" s="213"/>
      <c r="P1165" s="213"/>
    </row>
    <row r="1166" spans="11:16" x14ac:dyDescent="0.3">
      <c r="K1166" s="213"/>
      <c r="L1166" s="213"/>
      <c r="M1166" s="213"/>
      <c r="N1166" s="213"/>
      <c r="O1166" s="213"/>
      <c r="P1166" s="213"/>
    </row>
    <row r="1167" spans="11:16" x14ac:dyDescent="0.3">
      <c r="K1167" s="213"/>
      <c r="L1167" s="213"/>
      <c r="M1167" s="213"/>
      <c r="N1167" s="213"/>
      <c r="O1167" s="213"/>
      <c r="P1167" s="213"/>
    </row>
    <row r="1168" spans="11:16" x14ac:dyDescent="0.3">
      <c r="K1168" s="213"/>
      <c r="L1168" s="213"/>
      <c r="M1168" s="213"/>
      <c r="N1168" s="213"/>
      <c r="O1168" s="213"/>
      <c r="P1168" s="213"/>
    </row>
    <row r="1169" spans="11:16" x14ac:dyDescent="0.3">
      <c r="K1169" s="213"/>
      <c r="L1169" s="213"/>
      <c r="M1169" s="213"/>
      <c r="N1169" s="213"/>
      <c r="O1169" s="213"/>
      <c r="P1169" s="213"/>
    </row>
    <row r="1170" spans="11:16" x14ac:dyDescent="0.3">
      <c r="K1170" s="213"/>
      <c r="L1170" s="213"/>
      <c r="M1170" s="213"/>
      <c r="N1170" s="213"/>
      <c r="O1170" s="213"/>
      <c r="P1170" s="213"/>
    </row>
    <row r="1171" spans="11:16" x14ac:dyDescent="0.3">
      <c r="K1171" s="213"/>
      <c r="L1171" s="213"/>
      <c r="M1171" s="213"/>
      <c r="N1171" s="213"/>
      <c r="O1171" s="213"/>
      <c r="P1171" s="213"/>
    </row>
    <row r="1172" spans="11:16" x14ac:dyDescent="0.3">
      <c r="K1172" s="213"/>
      <c r="L1172" s="213"/>
      <c r="M1172" s="213"/>
      <c r="N1172" s="213"/>
      <c r="O1172" s="213"/>
      <c r="P1172" s="213"/>
    </row>
    <row r="1173" spans="11:16" x14ac:dyDescent="0.3">
      <c r="K1173" s="213"/>
      <c r="L1173" s="213"/>
      <c r="M1173" s="213"/>
      <c r="N1173" s="213"/>
      <c r="O1173" s="213"/>
      <c r="P1173" s="213"/>
    </row>
    <row r="1174" spans="11:16" x14ac:dyDescent="0.3">
      <c r="K1174" s="213"/>
      <c r="L1174" s="213"/>
      <c r="M1174" s="213"/>
      <c r="N1174" s="213"/>
      <c r="O1174" s="213"/>
      <c r="P1174" s="213"/>
    </row>
    <row r="1175" spans="11:16" x14ac:dyDescent="0.3">
      <c r="K1175" s="213"/>
      <c r="L1175" s="213"/>
      <c r="M1175" s="213"/>
      <c r="N1175" s="213"/>
      <c r="O1175" s="213"/>
      <c r="P1175" s="213"/>
    </row>
    <row r="1176" spans="11:16" x14ac:dyDescent="0.3">
      <c r="K1176" s="213"/>
      <c r="L1176" s="213"/>
      <c r="M1176" s="213"/>
      <c r="N1176" s="213"/>
      <c r="O1176" s="213"/>
      <c r="P1176" s="213"/>
    </row>
    <row r="1177" spans="11:16" x14ac:dyDescent="0.3">
      <c r="K1177" s="213"/>
      <c r="L1177" s="213"/>
      <c r="M1177" s="213"/>
      <c r="N1177" s="213"/>
      <c r="O1177" s="213"/>
      <c r="P1177" s="213"/>
    </row>
    <row r="1178" spans="11:16" x14ac:dyDescent="0.3">
      <c r="K1178" s="213"/>
      <c r="L1178" s="213"/>
      <c r="M1178" s="213"/>
      <c r="N1178" s="213"/>
      <c r="O1178" s="213"/>
      <c r="P1178" s="213"/>
    </row>
    <row r="1179" spans="11:16" x14ac:dyDescent="0.3">
      <c r="K1179" s="213"/>
      <c r="L1179" s="213"/>
      <c r="M1179" s="213"/>
      <c r="N1179" s="213"/>
      <c r="O1179" s="213"/>
      <c r="P1179" s="213"/>
    </row>
    <row r="1180" spans="11:16" x14ac:dyDescent="0.3">
      <c r="K1180" s="213"/>
      <c r="L1180" s="213"/>
      <c r="M1180" s="213"/>
      <c r="N1180" s="213"/>
      <c r="O1180" s="213"/>
      <c r="P1180" s="213"/>
    </row>
    <row r="1181" spans="11:16" x14ac:dyDescent="0.3">
      <c r="K1181" s="213"/>
      <c r="L1181" s="213"/>
      <c r="M1181" s="213"/>
      <c r="N1181" s="213"/>
      <c r="O1181" s="213"/>
      <c r="P1181" s="213"/>
    </row>
  </sheetData>
  <mergeCells count="177">
    <mergeCell ref="K1103:P1103"/>
    <mergeCell ref="K1104:P1104"/>
    <mergeCell ref="K1106:P1106"/>
    <mergeCell ref="K1149:P1149"/>
    <mergeCell ref="R2:Y2"/>
    <mergeCell ref="R4:Y4"/>
    <mergeCell ref="R9:Y9"/>
    <mergeCell ref="R14:S14"/>
    <mergeCell ref="R36:X36"/>
    <mergeCell ref="K1077:P1077"/>
    <mergeCell ref="K1083:P1083"/>
    <mergeCell ref="K1089:P1089"/>
    <mergeCell ref="K1091:P1091"/>
    <mergeCell ref="K1100:P1100"/>
    <mergeCell ref="K1102:P1102"/>
    <mergeCell ref="K1064:P1064"/>
    <mergeCell ref="K1066:P1066"/>
    <mergeCell ref="K1067:P1067"/>
    <mergeCell ref="K1068:P1068"/>
    <mergeCell ref="K1070:P1070"/>
    <mergeCell ref="K1075:P1075"/>
    <mergeCell ref="K982:P982"/>
    <mergeCell ref="K984:P984"/>
    <mergeCell ref="K985:P985"/>
    <mergeCell ref="K986:P986"/>
    <mergeCell ref="K988:P988"/>
    <mergeCell ref="K1031:P1031"/>
    <mergeCell ref="K952:P952"/>
    <mergeCell ref="K957:P957"/>
    <mergeCell ref="K959:P959"/>
    <mergeCell ref="K965:P965"/>
    <mergeCell ref="K971:P971"/>
    <mergeCell ref="K973:P973"/>
    <mergeCell ref="K870:P870"/>
    <mergeCell ref="K913:P913"/>
    <mergeCell ref="K946:P946"/>
    <mergeCell ref="K948:P948"/>
    <mergeCell ref="K949:P949"/>
    <mergeCell ref="K950:P950"/>
    <mergeCell ref="K853:P853"/>
    <mergeCell ref="K855:P855"/>
    <mergeCell ref="K864:P864"/>
    <mergeCell ref="K866:P866"/>
    <mergeCell ref="K867:P867"/>
    <mergeCell ref="K868:P868"/>
    <mergeCell ref="K831:P831"/>
    <mergeCell ref="K832:P832"/>
    <mergeCell ref="K834:P834"/>
    <mergeCell ref="K839:P839"/>
    <mergeCell ref="K841:P841"/>
    <mergeCell ref="K847:P847"/>
    <mergeCell ref="K749:P749"/>
    <mergeCell ref="K750:P750"/>
    <mergeCell ref="K752:P752"/>
    <mergeCell ref="K795:P795"/>
    <mergeCell ref="K828:P828"/>
    <mergeCell ref="K830:P830"/>
    <mergeCell ref="K723:P723"/>
    <mergeCell ref="K729:P729"/>
    <mergeCell ref="K735:P735"/>
    <mergeCell ref="K737:P737"/>
    <mergeCell ref="K746:P746"/>
    <mergeCell ref="K748:P748"/>
    <mergeCell ref="K710:P710"/>
    <mergeCell ref="K712:P712"/>
    <mergeCell ref="K713:P713"/>
    <mergeCell ref="K714:P714"/>
    <mergeCell ref="K716:P716"/>
    <mergeCell ref="K721:P721"/>
    <mergeCell ref="K628:P628"/>
    <mergeCell ref="K630:P630"/>
    <mergeCell ref="K631:P631"/>
    <mergeCell ref="K632:P632"/>
    <mergeCell ref="K634:P634"/>
    <mergeCell ref="K677:P677"/>
    <mergeCell ref="K598:P598"/>
    <mergeCell ref="K603:P603"/>
    <mergeCell ref="K605:P605"/>
    <mergeCell ref="K611:P611"/>
    <mergeCell ref="K617:P617"/>
    <mergeCell ref="K619:P619"/>
    <mergeCell ref="K516:P516"/>
    <mergeCell ref="K559:P559"/>
    <mergeCell ref="K592:P592"/>
    <mergeCell ref="K594:P594"/>
    <mergeCell ref="K595:P595"/>
    <mergeCell ref="K596:P596"/>
    <mergeCell ref="K499:P499"/>
    <mergeCell ref="K501:P501"/>
    <mergeCell ref="K510:P510"/>
    <mergeCell ref="K512:P512"/>
    <mergeCell ref="K513:P513"/>
    <mergeCell ref="K514:P514"/>
    <mergeCell ref="K477:P477"/>
    <mergeCell ref="K478:P478"/>
    <mergeCell ref="K480:P480"/>
    <mergeCell ref="K485:P485"/>
    <mergeCell ref="K487:P487"/>
    <mergeCell ref="K493:P493"/>
    <mergeCell ref="K395:P395"/>
    <mergeCell ref="K396:P396"/>
    <mergeCell ref="K398:P398"/>
    <mergeCell ref="K441:P441"/>
    <mergeCell ref="K474:P474"/>
    <mergeCell ref="K476:P476"/>
    <mergeCell ref="K369:P369"/>
    <mergeCell ref="K375:P375"/>
    <mergeCell ref="K381:P381"/>
    <mergeCell ref="K383:P383"/>
    <mergeCell ref="K392:P392"/>
    <mergeCell ref="K394:P394"/>
    <mergeCell ref="K356:P356"/>
    <mergeCell ref="K358:P358"/>
    <mergeCell ref="K359:P359"/>
    <mergeCell ref="K360:P360"/>
    <mergeCell ref="K362:P362"/>
    <mergeCell ref="K367:P367"/>
    <mergeCell ref="K274:P274"/>
    <mergeCell ref="K276:P276"/>
    <mergeCell ref="K277:P277"/>
    <mergeCell ref="K278:P278"/>
    <mergeCell ref="K280:P280"/>
    <mergeCell ref="K323:P323"/>
    <mergeCell ref="K244:P244"/>
    <mergeCell ref="K249:P249"/>
    <mergeCell ref="K251:P251"/>
    <mergeCell ref="K257:P257"/>
    <mergeCell ref="K263:P263"/>
    <mergeCell ref="K265:P265"/>
    <mergeCell ref="K162:P162"/>
    <mergeCell ref="K205:P205"/>
    <mergeCell ref="K238:P238"/>
    <mergeCell ref="K240:P240"/>
    <mergeCell ref="K241:P241"/>
    <mergeCell ref="K242:P242"/>
    <mergeCell ref="K145:P145"/>
    <mergeCell ref="K147:P147"/>
    <mergeCell ref="K156:P156"/>
    <mergeCell ref="K158:P158"/>
    <mergeCell ref="K159:P159"/>
    <mergeCell ref="K160:P160"/>
    <mergeCell ref="K123:P123"/>
    <mergeCell ref="K124:P124"/>
    <mergeCell ref="K126:P126"/>
    <mergeCell ref="K131:P131"/>
    <mergeCell ref="K133:P133"/>
    <mergeCell ref="K139:P139"/>
    <mergeCell ref="K41:P41"/>
    <mergeCell ref="K42:P42"/>
    <mergeCell ref="K44:P44"/>
    <mergeCell ref="K87:P87"/>
    <mergeCell ref="K120:P120"/>
    <mergeCell ref="K122:P122"/>
    <mergeCell ref="K15:P15"/>
    <mergeCell ref="K21:P21"/>
    <mergeCell ref="K27:P27"/>
    <mergeCell ref="K29:P29"/>
    <mergeCell ref="K38:P38"/>
    <mergeCell ref="K40:P40"/>
    <mergeCell ref="K2:P2"/>
    <mergeCell ref="K4:P4"/>
    <mergeCell ref="K5:P5"/>
    <mergeCell ref="K6:P6"/>
    <mergeCell ref="K8:P8"/>
    <mergeCell ref="K13:P13"/>
    <mergeCell ref="A30:F30"/>
    <mergeCell ref="A32:F32"/>
    <mergeCell ref="A33:F33"/>
    <mergeCell ref="A34:F34"/>
    <mergeCell ref="H2:I2"/>
    <mergeCell ref="H4:I4"/>
    <mergeCell ref="A2:F2"/>
    <mergeCell ref="A4:F4"/>
    <mergeCell ref="A5:F5"/>
    <mergeCell ref="A6:F6"/>
    <mergeCell ref="A11:F11"/>
    <mergeCell ref="A21:F21"/>
  </mergeCells>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41E176-8B83-4965-AC82-F2ACC580B781}">
  <dimension ref="A1:P90"/>
  <sheetViews>
    <sheetView topLeftCell="A40" workbookViewId="0">
      <selection activeCell="B57" sqref="B57"/>
    </sheetView>
  </sheetViews>
  <sheetFormatPr defaultColWidth="11.5546875" defaultRowHeight="14.4" x14ac:dyDescent="0.3"/>
  <cols>
    <col min="1" max="1" width="28.33203125" style="100" customWidth="1"/>
    <col min="2" max="2" width="26.33203125" style="100" customWidth="1"/>
    <col min="3" max="3" width="11.6640625" style="100" bestFit="1" customWidth="1"/>
    <col min="4" max="4" width="13.6640625" style="100" bestFit="1" customWidth="1"/>
    <col min="5" max="5" width="12.6640625" style="100" bestFit="1" customWidth="1"/>
    <col min="6" max="15" width="8.6640625" style="100" bestFit="1" customWidth="1"/>
    <col min="16" max="16384" width="11.5546875" style="100"/>
  </cols>
  <sheetData>
    <row r="1" spans="1:16" ht="16.2" customHeight="1" x14ac:dyDescent="0.3">
      <c r="A1" s="485" t="s">
        <v>3940</v>
      </c>
      <c r="B1" s="483"/>
      <c r="C1" s="483"/>
      <c r="D1" s="483"/>
      <c r="E1" s="483"/>
      <c r="F1" s="483"/>
      <c r="G1" s="483"/>
      <c r="H1" s="483"/>
      <c r="I1" s="483"/>
      <c r="J1" s="483"/>
      <c r="K1" s="483"/>
      <c r="L1" s="483"/>
      <c r="M1" s="483"/>
      <c r="N1" s="483"/>
      <c r="O1" s="483"/>
      <c r="P1" s="100" t="s">
        <v>4350</v>
      </c>
    </row>
    <row r="2" spans="1:16" ht="12" customHeight="1" x14ac:dyDescent="0.3"/>
    <row r="3" spans="1:16" ht="13.95" customHeight="1" x14ac:dyDescent="0.3">
      <c r="A3" s="486" t="s">
        <v>3941</v>
      </c>
      <c r="B3" s="483"/>
      <c r="C3" s="483"/>
      <c r="D3" s="483"/>
      <c r="E3" s="483"/>
      <c r="F3" s="483"/>
      <c r="G3" s="483"/>
      <c r="H3" s="483"/>
      <c r="I3" s="483"/>
      <c r="J3" s="483"/>
      <c r="K3" s="483"/>
      <c r="L3" s="483"/>
      <c r="M3" s="483"/>
      <c r="N3" s="483"/>
      <c r="O3" s="483"/>
    </row>
    <row r="4" spans="1:16" ht="12" customHeight="1" x14ac:dyDescent="0.3"/>
    <row r="5" spans="1:16" ht="13.95" customHeight="1" x14ac:dyDescent="0.3">
      <c r="A5" s="103" t="s">
        <v>3942</v>
      </c>
      <c r="B5" s="137" t="s">
        <v>4240</v>
      </c>
    </row>
    <row r="6" spans="1:16" ht="13.95" customHeight="1" x14ac:dyDescent="0.3">
      <c r="A6" s="103" t="s">
        <v>3943</v>
      </c>
      <c r="B6" s="137" t="s">
        <v>138</v>
      </c>
    </row>
    <row r="7" spans="1:16" ht="13.95" customHeight="1" x14ac:dyDescent="0.3">
      <c r="A7" s="103" t="s">
        <v>3944</v>
      </c>
      <c r="B7" s="137" t="s">
        <v>3945</v>
      </c>
    </row>
    <row r="8" spans="1:16" ht="13.95" customHeight="1" x14ac:dyDescent="0.3">
      <c r="A8" s="103" t="s">
        <v>3946</v>
      </c>
      <c r="B8" s="137" t="s">
        <v>3947</v>
      </c>
    </row>
    <row r="9" spans="1:16" ht="13.95" customHeight="1" x14ac:dyDescent="0.3">
      <c r="A9" s="103" t="s">
        <v>3948</v>
      </c>
      <c r="B9" s="137" t="s">
        <v>3949</v>
      </c>
    </row>
    <row r="10" spans="1:16" ht="13.95" customHeight="1" x14ac:dyDescent="0.3">
      <c r="A10" s="103" t="s">
        <v>3950</v>
      </c>
      <c r="B10" s="137" t="s">
        <v>3951</v>
      </c>
    </row>
    <row r="11" spans="1:16" ht="13.95" customHeight="1" x14ac:dyDescent="0.3">
      <c r="A11" s="103" t="s">
        <v>3952</v>
      </c>
      <c r="B11" s="137">
        <v>10</v>
      </c>
    </row>
    <row r="12" spans="1:16" ht="13.95" customHeight="1" x14ac:dyDescent="0.3">
      <c r="A12" s="103" t="s">
        <v>3953</v>
      </c>
      <c r="B12" s="137" t="s">
        <v>3954</v>
      </c>
    </row>
    <row r="13" spans="1:16" ht="13.95" customHeight="1" x14ac:dyDescent="0.3">
      <c r="A13" s="103" t="s">
        <v>3955</v>
      </c>
      <c r="B13" s="137">
        <v>869883000</v>
      </c>
    </row>
    <row r="14" spans="1:16" ht="12" customHeight="1" x14ac:dyDescent="0.3"/>
    <row r="15" spans="1:16" ht="13.95" customHeight="1" x14ac:dyDescent="0.3">
      <c r="A15" s="217" t="s">
        <v>3708</v>
      </c>
      <c r="B15" s="105">
        <v>137</v>
      </c>
    </row>
    <row r="16" spans="1:16" ht="13.95" customHeight="1" x14ac:dyDescent="0.3">
      <c r="A16" s="217" t="s">
        <v>3709</v>
      </c>
      <c r="B16" s="105">
        <v>137</v>
      </c>
    </row>
    <row r="17" spans="1:15" s="213" customFormat="1" ht="13.95" customHeight="1" x14ac:dyDescent="0.3">
      <c r="A17" s="217" t="s">
        <v>4342</v>
      </c>
      <c r="B17" s="105">
        <v>90</v>
      </c>
    </row>
    <row r="18" spans="1:15" s="213" customFormat="1" ht="13.95" customHeight="1" x14ac:dyDescent="0.3">
      <c r="A18" s="217" t="s">
        <v>4343</v>
      </c>
      <c r="B18" s="105">
        <v>47</v>
      </c>
    </row>
    <row r="19" spans="1:15" ht="12" customHeight="1" x14ac:dyDescent="0.3"/>
    <row r="20" spans="1:15" ht="13.95" customHeight="1" x14ac:dyDescent="0.3">
      <c r="A20" s="475" t="s">
        <v>3956</v>
      </c>
      <c r="B20" s="475"/>
    </row>
    <row r="21" spans="1:15" ht="13.95" customHeight="1" x14ac:dyDescent="0.3">
      <c r="A21" s="103" t="s">
        <v>3957</v>
      </c>
      <c r="B21" s="137">
        <v>6</v>
      </c>
    </row>
    <row r="22" spans="1:15" ht="13.95" customHeight="1" x14ac:dyDescent="0.3">
      <c r="A22" s="103" t="s">
        <v>3958</v>
      </c>
      <c r="B22" s="137">
        <v>6</v>
      </c>
    </row>
    <row r="23" spans="1:15" ht="12" customHeight="1" x14ac:dyDescent="0.3"/>
    <row r="24" spans="1:15" ht="16.2" customHeight="1" x14ac:dyDescent="0.3">
      <c r="A24" s="485" t="s">
        <v>3940</v>
      </c>
      <c r="B24" s="483"/>
      <c r="C24" s="483"/>
      <c r="D24" s="483"/>
      <c r="E24" s="483"/>
      <c r="F24" s="483"/>
      <c r="G24" s="483"/>
      <c r="H24" s="483"/>
      <c r="I24" s="483"/>
      <c r="J24" s="483"/>
      <c r="K24" s="483"/>
      <c r="L24" s="483"/>
      <c r="M24" s="483"/>
      <c r="N24" s="483"/>
      <c r="O24" s="483"/>
    </row>
    <row r="25" spans="1:15" ht="12" customHeight="1" x14ac:dyDescent="0.3"/>
    <row r="26" spans="1:15" ht="13.95" customHeight="1" x14ac:dyDescent="0.3">
      <c r="A26" s="486" t="s">
        <v>3941</v>
      </c>
      <c r="B26" s="483"/>
      <c r="C26" s="483"/>
      <c r="D26" s="483"/>
      <c r="E26" s="483"/>
      <c r="F26" s="483"/>
      <c r="G26" s="483"/>
      <c r="H26" s="483"/>
      <c r="I26" s="483"/>
      <c r="J26" s="483"/>
      <c r="K26" s="483"/>
      <c r="L26" s="483"/>
      <c r="M26" s="483"/>
      <c r="N26" s="483"/>
      <c r="O26" s="483"/>
    </row>
    <row r="27" spans="1:15" ht="12" customHeight="1" x14ac:dyDescent="0.3"/>
    <row r="28" spans="1:15" ht="13.95" customHeight="1" x14ac:dyDescent="0.3">
      <c r="A28" s="475" t="s">
        <v>3959</v>
      </c>
      <c r="B28" s="475"/>
      <c r="C28" s="475"/>
      <c r="D28" s="475"/>
      <c r="E28" s="475"/>
      <c r="F28" s="475"/>
      <c r="G28" s="475"/>
    </row>
    <row r="29" spans="1:15" ht="43.2" customHeight="1" x14ac:dyDescent="0.3">
      <c r="A29" s="215" t="s">
        <v>3960</v>
      </c>
      <c r="B29" s="101" t="s">
        <v>3961</v>
      </c>
      <c r="C29" s="216" t="s">
        <v>3962</v>
      </c>
      <c r="D29" s="215" t="s">
        <v>3947</v>
      </c>
      <c r="E29" s="215" t="s">
        <v>4344</v>
      </c>
      <c r="F29" s="215" t="s">
        <v>4345</v>
      </c>
      <c r="G29" s="215" t="s">
        <v>3963</v>
      </c>
    </row>
    <row r="30" spans="1:15" ht="13.95" customHeight="1" x14ac:dyDescent="0.3">
      <c r="A30" s="169">
        <v>0</v>
      </c>
      <c r="B30" s="217" t="s">
        <v>596</v>
      </c>
      <c r="C30" s="170">
        <v>1</v>
      </c>
      <c r="D30" s="171">
        <v>-708.79510000000005</v>
      </c>
      <c r="E30" s="173">
        <v>4.0000000000000002E-4</v>
      </c>
      <c r="F30" s="173">
        <v>5.0000000000000001E-4</v>
      </c>
      <c r="G30" s="171">
        <v>3.32E-2</v>
      </c>
    </row>
    <row r="31" spans="1:15" ht="13.95" customHeight="1" x14ac:dyDescent="0.3">
      <c r="A31" s="169">
        <v>1</v>
      </c>
      <c r="B31" s="217" t="s">
        <v>246</v>
      </c>
      <c r="C31" s="170">
        <v>2</v>
      </c>
      <c r="D31" s="171">
        <v>-805.62429999999995</v>
      </c>
      <c r="E31" s="173">
        <v>1E-4</v>
      </c>
      <c r="F31" s="173">
        <v>1E-4</v>
      </c>
      <c r="G31" s="171">
        <v>1.0800000000000001E-2</v>
      </c>
    </row>
    <row r="32" spans="1:15" ht="13.95" customHeight="1" x14ac:dyDescent="0.3">
      <c r="A32" s="169">
        <v>2</v>
      </c>
      <c r="B32" s="217" t="s">
        <v>587</v>
      </c>
      <c r="C32" s="170">
        <v>3</v>
      </c>
      <c r="D32" s="171">
        <v>-810.63239999999996</v>
      </c>
      <c r="E32" s="173">
        <v>1E-4</v>
      </c>
      <c r="F32" s="173">
        <v>1E-4</v>
      </c>
      <c r="G32" s="171">
        <v>0.01</v>
      </c>
    </row>
    <row r="33" spans="1:15" ht="13.95" customHeight="1" x14ac:dyDescent="0.3">
      <c r="A33" s="169">
        <v>3</v>
      </c>
      <c r="B33" s="217" t="s">
        <v>168</v>
      </c>
      <c r="C33" s="170">
        <v>4</v>
      </c>
      <c r="D33" s="171">
        <v>-813.31899999999996</v>
      </c>
      <c r="E33" s="173">
        <v>1E-4</v>
      </c>
      <c r="F33" s="173">
        <v>1E-4</v>
      </c>
      <c r="G33" s="171">
        <v>9.4999999999999998E-3</v>
      </c>
    </row>
    <row r="34" spans="1:15" ht="13.95" customHeight="1" x14ac:dyDescent="0.3">
      <c r="A34" s="169">
        <v>4</v>
      </c>
      <c r="B34" s="217" t="s">
        <v>586</v>
      </c>
      <c r="C34" s="170">
        <v>5</v>
      </c>
      <c r="D34" s="171">
        <v>-820.928</v>
      </c>
      <c r="E34" s="173">
        <v>1E-4</v>
      </c>
      <c r="F34" s="173">
        <v>1E-4</v>
      </c>
      <c r="G34" s="171">
        <v>8.5000000000000006E-3</v>
      </c>
    </row>
    <row r="35" spans="1:15" ht="13.95" customHeight="1" x14ac:dyDescent="0.3">
      <c r="A35" s="169">
        <v>5</v>
      </c>
      <c r="B35" s="217" t="s">
        <v>189</v>
      </c>
      <c r="C35" s="170">
        <v>6</v>
      </c>
      <c r="D35" s="171" t="s">
        <v>4346</v>
      </c>
      <c r="E35" s="173">
        <v>1E-4</v>
      </c>
      <c r="F35" s="173">
        <v>1E-4</v>
      </c>
      <c r="G35" s="171" t="s">
        <v>4347</v>
      </c>
    </row>
    <row r="36" spans="1:15" ht="13.95" customHeight="1" x14ac:dyDescent="0.3">
      <c r="A36" s="475" t="s">
        <v>3964</v>
      </c>
      <c r="B36" s="475"/>
      <c r="C36" s="475"/>
      <c r="D36" s="475"/>
      <c r="E36" s="475"/>
      <c r="F36" s="475"/>
      <c r="G36" s="475"/>
    </row>
    <row r="37" spans="1:15" ht="12" customHeight="1" x14ac:dyDescent="0.3"/>
    <row r="38" spans="1:15" ht="13.95" customHeight="1" x14ac:dyDescent="0.3">
      <c r="A38" s="166" t="s">
        <v>3965</v>
      </c>
    </row>
    <row r="39" spans="1:15" ht="12" customHeight="1" x14ac:dyDescent="0.3"/>
    <row r="40" spans="1:15" ht="13.95" customHeight="1" x14ac:dyDescent="0.3">
      <c r="A40" s="172" t="s">
        <v>3966</v>
      </c>
      <c r="B40" s="172" t="s">
        <v>3967</v>
      </c>
    </row>
    <row r="41" spans="1:15" ht="12" customHeight="1" x14ac:dyDescent="0.3"/>
    <row r="42" spans="1:15" ht="16.2" customHeight="1" x14ac:dyDescent="0.3">
      <c r="A42" s="485" t="s">
        <v>3940</v>
      </c>
      <c r="B42" s="483"/>
      <c r="C42" s="483"/>
      <c r="D42" s="483"/>
      <c r="E42" s="483"/>
      <c r="F42" s="483"/>
      <c r="G42" s="483"/>
      <c r="H42" s="483"/>
      <c r="I42" s="483"/>
      <c r="J42" s="483"/>
      <c r="K42" s="483"/>
      <c r="L42" s="483"/>
      <c r="M42" s="483"/>
      <c r="N42" s="483"/>
      <c r="O42" s="483"/>
    </row>
    <row r="43" spans="1:15" ht="12" customHeight="1" x14ac:dyDescent="0.3"/>
    <row r="44" spans="1:15" ht="13.95" customHeight="1" x14ac:dyDescent="0.3">
      <c r="A44" s="486" t="s">
        <v>3941</v>
      </c>
      <c r="B44" s="483"/>
      <c r="C44" s="483"/>
      <c r="D44" s="483"/>
      <c r="E44" s="483"/>
      <c r="F44" s="483"/>
      <c r="G44" s="483"/>
      <c r="H44" s="483"/>
      <c r="I44" s="483"/>
      <c r="J44" s="483"/>
      <c r="K44" s="483"/>
      <c r="L44" s="483"/>
      <c r="M44" s="483"/>
      <c r="N44" s="483"/>
      <c r="O44" s="483"/>
    </row>
    <row r="45" spans="1:15" ht="13.95" customHeight="1" x14ac:dyDescent="0.3">
      <c r="A45" s="486" t="s">
        <v>3968</v>
      </c>
      <c r="B45" s="483"/>
      <c r="C45" s="483"/>
      <c r="D45" s="483"/>
      <c r="E45" s="483"/>
      <c r="F45" s="483"/>
      <c r="G45" s="483"/>
      <c r="H45" s="483"/>
      <c r="I45" s="483"/>
      <c r="J45" s="483"/>
      <c r="K45" s="483"/>
      <c r="L45" s="483"/>
      <c r="M45" s="483"/>
      <c r="N45" s="483"/>
      <c r="O45" s="483"/>
    </row>
    <row r="46" spans="1:15" ht="12" customHeight="1" x14ac:dyDescent="0.3"/>
    <row r="47" spans="1:15" ht="13.95" customHeight="1" x14ac:dyDescent="0.3">
      <c r="A47" s="103" t="s">
        <v>3969</v>
      </c>
      <c r="B47" s="166" t="s">
        <v>3970</v>
      </c>
    </row>
    <row r="48" spans="1:15" ht="12" customHeight="1" x14ac:dyDescent="0.3"/>
    <row r="49" spans="1:5" ht="13.95" customHeight="1" x14ac:dyDescent="0.3">
      <c r="A49" s="475" t="s">
        <v>3711</v>
      </c>
      <c r="B49" s="475"/>
      <c r="C49" s="475"/>
      <c r="D49" s="475"/>
      <c r="E49" s="475"/>
    </row>
    <row r="50" spans="1:5" ht="28.95" customHeight="1" x14ac:dyDescent="0.3">
      <c r="A50" s="103" t="s">
        <v>3718</v>
      </c>
      <c r="B50" s="104" t="s">
        <v>3712</v>
      </c>
      <c r="C50" s="130" t="s">
        <v>3719</v>
      </c>
      <c r="D50" s="130" t="s">
        <v>3720</v>
      </c>
      <c r="E50" s="104" t="s">
        <v>3721</v>
      </c>
    </row>
    <row r="51" spans="1:5" ht="13.95" customHeight="1" x14ac:dyDescent="0.3">
      <c r="A51" s="217" t="s">
        <v>3723</v>
      </c>
      <c r="B51" s="136">
        <v>5</v>
      </c>
      <c r="C51" s="132">
        <v>2.5919999999999999E-2</v>
      </c>
      <c r="D51" s="132">
        <v>5.1799999999999997E-3</v>
      </c>
      <c r="E51" s="133">
        <v>65.959999999999994</v>
      </c>
    </row>
    <row r="52" spans="1:5" ht="13.95" customHeight="1" x14ac:dyDescent="0.3">
      <c r="A52" s="217" t="s">
        <v>3724</v>
      </c>
      <c r="B52" s="136">
        <v>84</v>
      </c>
      <c r="C52" s="132">
        <v>6.6E-3</v>
      </c>
      <c r="D52" s="135">
        <v>7.8609999999999994E-5</v>
      </c>
      <c r="E52" s="137" t="s">
        <v>1281</v>
      </c>
    </row>
    <row r="53" spans="1:5" ht="13.95" customHeight="1" x14ac:dyDescent="0.3">
      <c r="A53" s="217" t="s">
        <v>3725</v>
      </c>
      <c r="B53" s="136">
        <v>89</v>
      </c>
      <c r="C53" s="132">
        <v>3.2530000000000003E-2</v>
      </c>
      <c r="D53" s="137" t="s">
        <v>1281</v>
      </c>
      <c r="E53" s="137" t="s">
        <v>1281</v>
      </c>
    </row>
    <row r="54" spans="1:5" ht="12" customHeight="1" x14ac:dyDescent="0.3"/>
    <row r="55" spans="1:5" ht="13.95" customHeight="1" x14ac:dyDescent="0.3">
      <c r="A55" s="103" t="s">
        <v>3726</v>
      </c>
      <c r="B55" s="139">
        <v>8.8699999999999994E-3</v>
      </c>
    </row>
    <row r="56" spans="1:5" ht="13.95" customHeight="1" x14ac:dyDescent="0.3">
      <c r="A56" s="103" t="s">
        <v>3728</v>
      </c>
      <c r="B56" s="137">
        <v>3.5090000000000003E-2</v>
      </c>
    </row>
    <row r="57" spans="1:5" ht="13.95" customHeight="1" x14ac:dyDescent="0.3">
      <c r="A57" s="103" t="s">
        <v>3727</v>
      </c>
      <c r="B57" s="139">
        <v>0.79700000000000004</v>
      </c>
    </row>
    <row r="58" spans="1:5" ht="13.95" customHeight="1" x14ac:dyDescent="0.3">
      <c r="A58" s="103" t="s">
        <v>3729</v>
      </c>
      <c r="B58" s="137">
        <v>0.78490000000000004</v>
      </c>
    </row>
    <row r="59" spans="1:5" ht="13.95" customHeight="1" x14ac:dyDescent="0.3">
      <c r="A59" s="103" t="s">
        <v>3971</v>
      </c>
      <c r="B59" s="137">
        <v>-752.80548999999996</v>
      </c>
    </row>
    <row r="60" spans="1:5" ht="13.95" customHeight="1" x14ac:dyDescent="0.3">
      <c r="A60" s="103" t="s">
        <v>3972</v>
      </c>
      <c r="B60" s="137">
        <v>-751.43964000000005</v>
      </c>
      <c r="E60" s="208" t="s">
        <v>4056</v>
      </c>
    </row>
    <row r="61" spans="1:5" ht="13.95" customHeight="1" x14ac:dyDescent="0.3">
      <c r="A61" s="103" t="s">
        <v>3947</v>
      </c>
      <c r="B61" s="137">
        <v>-829.80663000000004</v>
      </c>
    </row>
    <row r="62" spans="1:5" s="213" customFormat="1" ht="13.95" customHeight="1" x14ac:dyDescent="0.3">
      <c r="A62" s="217" t="s">
        <v>4348</v>
      </c>
      <c r="B62" s="137">
        <v>7.3369999999999997E-5</v>
      </c>
    </row>
    <row r="63" spans="1:5" s="213" customFormat="1" ht="13.95" customHeight="1" x14ac:dyDescent="0.3">
      <c r="A63" s="217" t="s">
        <v>4349</v>
      </c>
      <c r="B63" s="137">
        <v>8.0290000000000005E-5</v>
      </c>
    </row>
    <row r="64" spans="1:5" ht="13.95" customHeight="1" x14ac:dyDescent="0.3">
      <c r="A64" s="103" t="s">
        <v>3963</v>
      </c>
      <c r="B64" s="139">
        <v>7.45E-3</v>
      </c>
    </row>
    <row r="65" spans="1:4" ht="12" customHeight="1" x14ac:dyDescent="0.3"/>
    <row r="66" spans="1:4" ht="13.95" customHeight="1" x14ac:dyDescent="0.3">
      <c r="A66" s="475" t="s">
        <v>3973</v>
      </c>
      <c r="B66" s="475"/>
      <c r="C66" s="475"/>
      <c r="D66" s="475"/>
    </row>
    <row r="67" spans="1:4" ht="13.95" customHeight="1" x14ac:dyDescent="0.3">
      <c r="A67" s="487" t="s">
        <v>3974</v>
      </c>
      <c r="B67" s="475" t="s">
        <v>3975</v>
      </c>
      <c r="C67" s="475"/>
      <c r="D67" s="487" t="s">
        <v>3963</v>
      </c>
    </row>
    <row r="68" spans="1:4" ht="28.95" customHeight="1" x14ac:dyDescent="0.3">
      <c r="A68" s="487"/>
      <c r="B68" s="104" t="s">
        <v>3976</v>
      </c>
      <c r="C68" s="130" t="s">
        <v>3977</v>
      </c>
      <c r="D68" s="487"/>
    </row>
    <row r="69" spans="1:4" ht="13.95" customHeight="1" x14ac:dyDescent="0.3">
      <c r="A69" s="136">
        <v>1</v>
      </c>
      <c r="B69" s="136">
        <v>81</v>
      </c>
      <c r="C69" s="136">
        <v>9</v>
      </c>
      <c r="D69" s="173">
        <v>6.9999999999999999E-4</v>
      </c>
    </row>
    <row r="70" spans="1:4" ht="13.95" customHeight="1" x14ac:dyDescent="0.3">
      <c r="A70" s="136">
        <v>2</v>
      </c>
      <c r="B70" s="136">
        <v>79</v>
      </c>
      <c r="C70" s="136">
        <v>11</v>
      </c>
      <c r="D70" s="173">
        <v>6.9999999999999999E-4</v>
      </c>
    </row>
    <row r="71" spans="1:4" ht="13.95" customHeight="1" x14ac:dyDescent="0.3">
      <c r="A71" s="136">
        <v>3</v>
      </c>
      <c r="B71" s="136">
        <v>77</v>
      </c>
      <c r="C71" s="136">
        <v>13</v>
      </c>
      <c r="D71" s="173">
        <v>6.9999999999999999E-4</v>
      </c>
    </row>
    <row r="72" spans="1:4" ht="13.95" customHeight="1" x14ac:dyDescent="0.3">
      <c r="A72" s="136">
        <v>4</v>
      </c>
      <c r="B72" s="136">
        <v>78</v>
      </c>
      <c r="C72" s="136">
        <v>12</v>
      </c>
      <c r="D72" s="173">
        <v>6.9999999999999999E-4</v>
      </c>
    </row>
    <row r="73" spans="1:4" ht="13.95" customHeight="1" x14ac:dyDescent="0.3">
      <c r="A73" s="136">
        <v>5</v>
      </c>
      <c r="B73" s="136">
        <v>82</v>
      </c>
      <c r="C73" s="136">
        <v>8</v>
      </c>
      <c r="D73" s="173">
        <v>8.0000000000000004E-4</v>
      </c>
    </row>
    <row r="74" spans="1:4" ht="13.95" customHeight="1" x14ac:dyDescent="0.3">
      <c r="A74" s="136">
        <v>6</v>
      </c>
      <c r="B74" s="136">
        <v>83</v>
      </c>
      <c r="C74" s="136">
        <v>7</v>
      </c>
      <c r="D74" s="173">
        <v>1.1000000000000001E-3</v>
      </c>
    </row>
    <row r="75" spans="1:4" ht="13.95" customHeight="1" x14ac:dyDescent="0.3">
      <c r="A75" s="136">
        <v>7</v>
      </c>
      <c r="B75" s="136">
        <v>80</v>
      </c>
      <c r="C75" s="136">
        <v>10</v>
      </c>
      <c r="D75" s="173">
        <v>6.9999999999999999E-4</v>
      </c>
    </row>
    <row r="76" spans="1:4" ht="13.95" customHeight="1" x14ac:dyDescent="0.3">
      <c r="A76" s="136">
        <v>8</v>
      </c>
      <c r="B76" s="136">
        <v>83</v>
      </c>
      <c r="C76" s="136">
        <v>7</v>
      </c>
      <c r="D76" s="173">
        <v>1.1000000000000001E-3</v>
      </c>
    </row>
    <row r="77" spans="1:4" ht="13.95" customHeight="1" x14ac:dyDescent="0.3">
      <c r="A77" s="136">
        <v>9</v>
      </c>
      <c r="B77" s="136">
        <v>84</v>
      </c>
      <c r="C77" s="136">
        <v>6</v>
      </c>
      <c r="D77" s="173">
        <v>4.0000000000000002E-4</v>
      </c>
    </row>
    <row r="78" spans="1:4" ht="13.95" customHeight="1" x14ac:dyDescent="0.3">
      <c r="A78" s="136">
        <v>10</v>
      </c>
      <c r="B78" s="136">
        <v>83</v>
      </c>
      <c r="C78" s="136">
        <v>7</v>
      </c>
      <c r="D78" s="173">
        <v>2.9999999999999997E-4</v>
      </c>
    </row>
    <row r="79" spans="1:4" ht="13.95" customHeight="1" x14ac:dyDescent="0.3">
      <c r="A79" s="136" t="s">
        <v>941</v>
      </c>
      <c r="B79" s="137" t="s">
        <v>1281</v>
      </c>
      <c r="C79" s="137" t="s">
        <v>1281</v>
      </c>
      <c r="D79" s="173">
        <v>7.4999999999999997E-3</v>
      </c>
    </row>
    <row r="80" spans="1:4" ht="12" customHeight="1" x14ac:dyDescent="0.3"/>
    <row r="81" spans="1:15" ht="13.95" customHeight="1" x14ac:dyDescent="0.3">
      <c r="A81" s="475" t="s">
        <v>3710</v>
      </c>
      <c r="B81" s="475"/>
      <c r="C81" s="475"/>
      <c r="D81" s="475"/>
      <c r="E81" s="475"/>
      <c r="F81" s="475"/>
      <c r="G81" s="475"/>
      <c r="H81" s="475"/>
      <c r="I81" s="475"/>
      <c r="J81" s="475"/>
      <c r="K81" s="475"/>
      <c r="L81" s="475"/>
      <c r="M81" s="475"/>
      <c r="N81" s="475"/>
      <c r="O81" s="475"/>
    </row>
    <row r="82" spans="1:15" ht="28.95" customHeight="1" x14ac:dyDescent="0.3">
      <c r="A82" s="502" t="s">
        <v>3882</v>
      </c>
      <c r="B82" s="487" t="s">
        <v>3712</v>
      </c>
      <c r="C82" s="487" t="s">
        <v>3883</v>
      </c>
      <c r="D82" s="488" t="s">
        <v>3714</v>
      </c>
      <c r="E82" s="487" t="s">
        <v>3715</v>
      </c>
      <c r="F82" s="475" t="s">
        <v>3978</v>
      </c>
      <c r="G82" s="475"/>
      <c r="H82" s="475"/>
      <c r="I82" s="475"/>
      <c r="J82" s="475"/>
      <c r="K82" s="475"/>
      <c r="L82" s="475"/>
      <c r="M82" s="475"/>
      <c r="N82" s="475"/>
      <c r="O82" s="475"/>
    </row>
    <row r="83" spans="1:15" ht="13.95" customHeight="1" x14ac:dyDescent="0.3">
      <c r="A83" s="502"/>
      <c r="B83" s="487"/>
      <c r="C83" s="487"/>
      <c r="D83" s="487"/>
      <c r="E83" s="487"/>
      <c r="F83" s="104">
        <v>1</v>
      </c>
      <c r="G83" s="104">
        <v>2</v>
      </c>
      <c r="H83" s="104">
        <v>3</v>
      </c>
      <c r="I83" s="104">
        <v>4</v>
      </c>
      <c r="J83" s="104">
        <v>5</v>
      </c>
      <c r="K83" s="104">
        <v>6</v>
      </c>
      <c r="L83" s="104">
        <v>7</v>
      </c>
      <c r="M83" s="104">
        <v>8</v>
      </c>
      <c r="N83" s="104">
        <v>9</v>
      </c>
      <c r="O83" s="104">
        <v>10</v>
      </c>
    </row>
    <row r="84" spans="1:15" ht="13.95" customHeight="1" x14ac:dyDescent="0.3">
      <c r="A84" s="103" t="s">
        <v>596</v>
      </c>
      <c r="B84" s="131">
        <v>1</v>
      </c>
      <c r="C84" s="162">
        <v>1.932E-2</v>
      </c>
      <c r="D84" s="162">
        <v>1.1070999999999999E-2</v>
      </c>
      <c r="E84" s="133">
        <v>1.75</v>
      </c>
      <c r="F84" s="157">
        <v>2.1000000000000001E-2</v>
      </c>
      <c r="G84" s="157">
        <v>1.5900000000000001E-2</v>
      </c>
      <c r="H84" s="157">
        <v>1.9400000000000001E-2</v>
      </c>
      <c r="I84" s="157">
        <v>1.38E-2</v>
      </c>
      <c r="J84" s="157">
        <v>1.9199999999999998E-2</v>
      </c>
      <c r="K84" s="157">
        <v>2.4400000000000002E-2</v>
      </c>
      <c r="L84" s="157">
        <v>2.0799999999999999E-2</v>
      </c>
      <c r="M84" s="157">
        <v>1.8200000000000001E-2</v>
      </c>
      <c r="N84" s="157">
        <v>1.8800000000000001E-2</v>
      </c>
      <c r="O84" s="157">
        <v>2.2100000000000002E-2</v>
      </c>
    </row>
    <row r="85" spans="1:15" ht="13.95" customHeight="1" x14ac:dyDescent="0.3">
      <c r="A85" s="103" t="s">
        <v>168</v>
      </c>
      <c r="B85" s="131">
        <v>1</v>
      </c>
      <c r="C85" s="162">
        <v>-0.15671599999999999</v>
      </c>
      <c r="D85" s="162">
        <v>2.9298000000000001E-2</v>
      </c>
      <c r="E85" s="133">
        <v>-5.35</v>
      </c>
      <c r="F85" s="157">
        <v>-0.15989999999999999</v>
      </c>
      <c r="G85" s="157">
        <v>-0.14599999999999999</v>
      </c>
      <c r="H85" s="157">
        <v>-0.15890000000000001</v>
      </c>
      <c r="I85" s="157">
        <v>-0.1507</v>
      </c>
      <c r="J85" s="157">
        <v>-0.16250000000000001</v>
      </c>
      <c r="K85" s="157">
        <v>-0.1641</v>
      </c>
      <c r="L85" s="157">
        <v>-0.16600000000000001</v>
      </c>
      <c r="M85" s="157">
        <v>-0.14510000000000001</v>
      </c>
      <c r="N85" s="157">
        <v>-0.14899999999999999</v>
      </c>
      <c r="O85" s="157">
        <v>-0.16700000000000001</v>
      </c>
    </row>
    <row r="86" spans="1:15" ht="13.95" customHeight="1" x14ac:dyDescent="0.3">
      <c r="A86" s="103" t="s">
        <v>587</v>
      </c>
      <c r="B86" s="131">
        <v>1</v>
      </c>
      <c r="C86" s="162">
        <v>-9.3678999999999998E-2</v>
      </c>
      <c r="D86" s="162">
        <v>2.3056E-2</v>
      </c>
      <c r="E86" s="133">
        <v>-4.0599999999999996</v>
      </c>
      <c r="F86" s="157">
        <v>-9.35E-2</v>
      </c>
      <c r="G86" s="157">
        <v>-9.7600000000000006E-2</v>
      </c>
      <c r="H86" s="157">
        <v>-9.8500000000000004E-2</v>
      </c>
      <c r="I86" s="157">
        <v>-0.10340000000000001</v>
      </c>
      <c r="J86" s="157">
        <v>-9.9400000000000002E-2</v>
      </c>
      <c r="K86" s="157">
        <v>-9.0300000000000005E-2</v>
      </c>
      <c r="L86" s="157">
        <v>-9.8500000000000004E-2</v>
      </c>
      <c r="M86" s="157">
        <v>-7.5399999999999995E-2</v>
      </c>
      <c r="N86" s="157">
        <v>-8.0199999999999994E-2</v>
      </c>
      <c r="O86" s="157">
        <v>-9.9199999999999997E-2</v>
      </c>
    </row>
    <row r="87" spans="1:15" ht="13.95" customHeight="1" x14ac:dyDescent="0.3">
      <c r="A87" s="103" t="s">
        <v>189</v>
      </c>
      <c r="B87" s="131">
        <v>1</v>
      </c>
      <c r="C87" s="162">
        <v>0.117089</v>
      </c>
      <c r="D87" s="162">
        <v>3.1912000000000003E-2</v>
      </c>
      <c r="E87" s="133">
        <v>3.67</v>
      </c>
      <c r="F87" s="157">
        <v>0.13700000000000001</v>
      </c>
      <c r="G87" s="157">
        <v>0.1197</v>
      </c>
      <c r="H87" s="157">
        <v>0.1162</v>
      </c>
      <c r="I87" s="157">
        <v>0.11020000000000001</v>
      </c>
      <c r="J87" s="157">
        <v>0.1111</v>
      </c>
      <c r="K87" s="157">
        <v>0.11899999999999999</v>
      </c>
      <c r="L87" s="157">
        <v>0.1129</v>
      </c>
      <c r="M87" s="157">
        <v>0.11310000000000001</v>
      </c>
      <c r="N87" s="157">
        <v>0.1026</v>
      </c>
      <c r="O87" s="157">
        <v>0.13109999999999999</v>
      </c>
    </row>
    <row r="88" spans="1:15" ht="13.95" customHeight="1" x14ac:dyDescent="0.3">
      <c r="A88" s="103" t="s">
        <v>246</v>
      </c>
      <c r="B88" s="131">
        <v>1</v>
      </c>
      <c r="C88" s="162">
        <v>0.22794800000000001</v>
      </c>
      <c r="D88" s="162">
        <v>2.6426999999999999E-2</v>
      </c>
      <c r="E88" s="133">
        <v>8.6300000000000008</v>
      </c>
      <c r="F88" s="157">
        <v>0.224</v>
      </c>
      <c r="G88" s="157">
        <v>0.2329</v>
      </c>
      <c r="H88" s="157">
        <v>0.23519999999999999</v>
      </c>
      <c r="I88" s="157">
        <v>0.2424</v>
      </c>
      <c r="J88" s="157">
        <v>0.23719999999999999</v>
      </c>
      <c r="K88" s="157">
        <v>0.2152</v>
      </c>
      <c r="L88" s="157">
        <v>0.2361</v>
      </c>
      <c r="M88" s="157">
        <v>0.2087</v>
      </c>
      <c r="N88" s="157">
        <v>0.2157</v>
      </c>
      <c r="O88" s="157">
        <v>0.23200000000000001</v>
      </c>
    </row>
    <row r="89" spans="1:15" ht="13.95" customHeight="1" x14ac:dyDescent="0.3">
      <c r="A89" s="103" t="s">
        <v>586</v>
      </c>
      <c r="B89" s="131">
        <v>1</v>
      </c>
      <c r="C89" s="162">
        <v>-3.5844000000000001E-2</v>
      </c>
      <c r="D89" s="162">
        <v>7.2049999999999996E-3</v>
      </c>
      <c r="E89" s="133">
        <v>-4.9800000000000004</v>
      </c>
      <c r="F89" s="157">
        <v>-3.6999999999999998E-2</v>
      </c>
      <c r="G89" s="157">
        <v>-3.8300000000000001E-2</v>
      </c>
      <c r="H89" s="157">
        <v>-3.7999999999999999E-2</v>
      </c>
      <c r="I89" s="157">
        <v>-3.5200000000000002E-2</v>
      </c>
      <c r="J89" s="157">
        <v>-3.5700000000000003E-2</v>
      </c>
      <c r="K89" s="157">
        <v>-3.1E-2</v>
      </c>
      <c r="L89" s="157">
        <v>-3.7400000000000003E-2</v>
      </c>
      <c r="M89" s="157">
        <v>-3.3700000000000001E-2</v>
      </c>
      <c r="N89" s="157">
        <v>-3.4700000000000002E-2</v>
      </c>
      <c r="O89" s="157">
        <v>-3.7699999999999997E-2</v>
      </c>
    </row>
    <row r="90" spans="1:15" ht="12" customHeight="1" x14ac:dyDescent="0.3"/>
  </sheetData>
  <mergeCells count="22">
    <mergeCell ref="A66:D66"/>
    <mergeCell ref="A1:O1"/>
    <mergeCell ref="A3:O3"/>
    <mergeCell ref="A20:B20"/>
    <mergeCell ref="A24:O24"/>
    <mergeCell ref="A26:O26"/>
    <mergeCell ref="A42:O42"/>
    <mergeCell ref="A44:O44"/>
    <mergeCell ref="A45:O45"/>
    <mergeCell ref="A49:E49"/>
    <mergeCell ref="A28:G28"/>
    <mergeCell ref="A36:G36"/>
    <mergeCell ref="A67:A68"/>
    <mergeCell ref="B67:C67"/>
    <mergeCell ref="D67:D68"/>
    <mergeCell ref="A81:O81"/>
    <mergeCell ref="A82:A83"/>
    <mergeCell ref="B82:B83"/>
    <mergeCell ref="C82:C83"/>
    <mergeCell ref="D82:D83"/>
    <mergeCell ref="E82:E83"/>
    <mergeCell ref="F82:O82"/>
  </mergeCells>
  <hyperlinks>
    <hyperlink ref="E60" location="'MAIN STEPS '!A1" display="CLICK HERE" xr:uid="{13B6B4A2-E2BA-4F58-9977-B25C852C12D2}"/>
  </hyperlinks>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65D223-874D-41B5-81A1-C02D7CF6593F}">
  <dimension ref="A4:K210"/>
  <sheetViews>
    <sheetView topLeftCell="A208" zoomScale="120" zoomScaleNormal="120" workbookViewId="0">
      <selection activeCell="I220" sqref="I220"/>
    </sheetView>
  </sheetViews>
  <sheetFormatPr defaultRowHeight="14.4" x14ac:dyDescent="0.3"/>
  <cols>
    <col min="1" max="1" width="18.88671875" customWidth="1"/>
    <col min="3" max="4" width="14.5546875" bestFit="1" customWidth="1"/>
  </cols>
  <sheetData>
    <row r="4" spans="1:1" x14ac:dyDescent="0.3">
      <c r="A4" t="s">
        <v>4269</v>
      </c>
    </row>
    <row r="5" spans="1:1" x14ac:dyDescent="0.3">
      <c r="A5" s="408" t="s">
        <v>4249</v>
      </c>
    </row>
    <row r="6" spans="1:1" x14ac:dyDescent="0.3">
      <c r="A6" s="408" t="s">
        <v>4250</v>
      </c>
    </row>
    <row r="7" spans="1:1" x14ac:dyDescent="0.3">
      <c r="A7" s="408" t="s">
        <v>4251</v>
      </c>
    </row>
    <row r="8" spans="1:1" x14ac:dyDescent="0.3">
      <c r="A8" s="45"/>
    </row>
    <row r="9" spans="1:1" x14ac:dyDescent="0.3">
      <c r="A9" s="408" t="s">
        <v>4252</v>
      </c>
    </row>
    <row r="10" spans="1:1" x14ac:dyDescent="0.3">
      <c r="A10" s="408" t="s">
        <v>4253</v>
      </c>
    </row>
    <row r="11" spans="1:1" x14ac:dyDescent="0.3">
      <c r="A11" s="408" t="s">
        <v>4254</v>
      </c>
    </row>
    <row r="13" spans="1:1" x14ac:dyDescent="0.3">
      <c r="A13" s="408" t="s">
        <v>4270</v>
      </c>
    </row>
    <row r="14" spans="1:1" x14ac:dyDescent="0.3">
      <c r="A14" s="408" t="s">
        <v>4255</v>
      </c>
    </row>
    <row r="15" spans="1:1" x14ac:dyDescent="0.3">
      <c r="A15" s="408" t="s">
        <v>4256</v>
      </c>
    </row>
    <row r="16" spans="1:1" x14ac:dyDescent="0.3">
      <c r="A16" s="408" t="s">
        <v>4257</v>
      </c>
    </row>
    <row r="17" spans="1:1" x14ac:dyDescent="0.3">
      <c r="A17" s="408" t="s">
        <v>4258</v>
      </c>
    </row>
    <row r="18" spans="1:1" x14ac:dyDescent="0.3">
      <c r="A18" s="408" t="s">
        <v>4259</v>
      </c>
    </row>
    <row r="19" spans="1:1" x14ac:dyDescent="0.3">
      <c r="A19" s="408" t="s">
        <v>4260</v>
      </c>
    </row>
    <row r="20" spans="1:1" x14ac:dyDescent="0.3">
      <c r="A20" s="408" t="s">
        <v>4261</v>
      </c>
    </row>
    <row r="21" spans="1:1" x14ac:dyDescent="0.3">
      <c r="A21" s="408" t="s">
        <v>4262</v>
      </c>
    </row>
    <row r="22" spans="1:1" x14ac:dyDescent="0.3">
      <c r="A22" s="408" t="s">
        <v>4263</v>
      </c>
    </row>
    <row r="23" spans="1:1" x14ac:dyDescent="0.3">
      <c r="A23" s="408" t="s">
        <v>4264</v>
      </c>
    </row>
    <row r="24" spans="1:1" x14ac:dyDescent="0.3">
      <c r="A24" s="408" t="s">
        <v>4265</v>
      </c>
    </row>
    <row r="25" spans="1:1" x14ac:dyDescent="0.3">
      <c r="A25" s="408" t="s">
        <v>4266</v>
      </c>
    </row>
    <row r="26" spans="1:1" x14ac:dyDescent="0.3">
      <c r="A26" s="408" t="s">
        <v>4267</v>
      </c>
    </row>
    <row r="27" spans="1:1" x14ac:dyDescent="0.3">
      <c r="A27" s="409" t="s">
        <v>4268</v>
      </c>
    </row>
    <row r="30" spans="1:1" x14ac:dyDescent="0.3">
      <c r="A30" s="408" t="s">
        <v>4271</v>
      </c>
    </row>
    <row r="31" spans="1:1" x14ac:dyDescent="0.3">
      <c r="A31" s="408"/>
    </row>
    <row r="32" spans="1:1" x14ac:dyDescent="0.3">
      <c r="A32" s="410"/>
    </row>
    <row r="33" spans="1:9" x14ac:dyDescent="0.3">
      <c r="A33" t="s">
        <v>4272</v>
      </c>
    </row>
    <row r="35" spans="1:9" x14ac:dyDescent="0.3">
      <c r="A35" s="413" t="s">
        <v>4273</v>
      </c>
    </row>
    <row r="36" spans="1:9" x14ac:dyDescent="0.3">
      <c r="A36" s="443" t="s">
        <v>4435</v>
      </c>
    </row>
    <row r="38" spans="1:9" x14ac:dyDescent="0.3">
      <c r="A38" t="s">
        <v>4326</v>
      </c>
    </row>
    <row r="39" spans="1:9" x14ac:dyDescent="0.3">
      <c r="A39" s="408" t="s">
        <v>4274</v>
      </c>
    </row>
    <row r="40" spans="1:9" x14ac:dyDescent="0.3">
      <c r="A40" s="408" t="s">
        <v>4275</v>
      </c>
    </row>
    <row r="41" spans="1:9" ht="15" thickBot="1" x14ac:dyDescent="0.35">
      <c r="A41" s="45"/>
    </row>
    <row r="42" spans="1:9" x14ac:dyDescent="0.3">
      <c r="A42" s="408" t="s">
        <v>4276</v>
      </c>
      <c r="D42" s="438" t="s">
        <v>4275</v>
      </c>
      <c r="E42" s="439"/>
      <c r="F42" s="439"/>
      <c r="G42" s="439"/>
      <c r="H42" s="439"/>
      <c r="I42" s="440"/>
    </row>
    <row r="43" spans="1:9" x14ac:dyDescent="0.3">
      <c r="A43" s="408" t="s">
        <v>4277</v>
      </c>
      <c r="D43" s="441" t="s">
        <v>4427</v>
      </c>
      <c r="E43" s="276"/>
      <c r="F43" s="276"/>
      <c r="G43" s="276"/>
      <c r="H43" s="276"/>
      <c r="I43" s="304"/>
    </row>
    <row r="44" spans="1:9" x14ac:dyDescent="0.3">
      <c r="A44" s="408" t="s">
        <v>4278</v>
      </c>
      <c r="D44" s="441" t="s">
        <v>4428</v>
      </c>
      <c r="E44" s="276"/>
      <c r="F44" s="276"/>
      <c r="G44" s="276"/>
      <c r="H44" s="276"/>
      <c r="I44" s="304"/>
    </row>
    <row r="45" spans="1:9" x14ac:dyDescent="0.3">
      <c r="A45" s="408" t="s">
        <v>4279</v>
      </c>
      <c r="D45" s="441" t="s">
        <v>4429</v>
      </c>
      <c r="E45" s="276"/>
      <c r="F45" s="276"/>
      <c r="G45" s="276"/>
      <c r="H45" s="276"/>
      <c r="I45" s="304"/>
    </row>
    <row r="46" spans="1:9" x14ac:dyDescent="0.3">
      <c r="A46" s="408" t="s">
        <v>4280</v>
      </c>
      <c r="D46" s="441" t="s">
        <v>4430</v>
      </c>
      <c r="E46" s="276"/>
      <c r="F46" s="276"/>
      <c r="G46" s="276"/>
      <c r="H46" s="276"/>
      <c r="I46" s="304"/>
    </row>
    <row r="47" spans="1:9" x14ac:dyDescent="0.3">
      <c r="A47" s="408" t="s">
        <v>4281</v>
      </c>
      <c r="D47" s="441" t="s">
        <v>4431</v>
      </c>
      <c r="E47" s="276"/>
      <c r="F47" s="276"/>
      <c r="G47" s="276"/>
      <c r="H47" s="276"/>
      <c r="I47" s="304"/>
    </row>
    <row r="48" spans="1:9" x14ac:dyDescent="0.3">
      <c r="A48" s="408" t="s">
        <v>4282</v>
      </c>
      <c r="D48" s="441" t="s">
        <v>4432</v>
      </c>
      <c r="E48" s="276"/>
      <c r="F48" s="276"/>
      <c r="G48" s="276"/>
      <c r="H48" s="276"/>
      <c r="I48" s="304"/>
    </row>
    <row r="49" spans="1:9" x14ac:dyDescent="0.3">
      <c r="A49" s="45"/>
      <c r="D49" s="441" t="s">
        <v>4433</v>
      </c>
      <c r="E49" s="276"/>
      <c r="F49" s="276"/>
      <c r="G49" s="276"/>
      <c r="H49" s="276"/>
      <c r="I49" s="304"/>
    </row>
    <row r="50" spans="1:9" ht="15" thickBot="1" x14ac:dyDescent="0.35">
      <c r="A50" s="408" t="s">
        <v>4283</v>
      </c>
      <c r="D50" s="442" t="s">
        <v>4434</v>
      </c>
      <c r="E50" s="278"/>
      <c r="F50" s="278"/>
      <c r="G50" s="278"/>
      <c r="H50" s="278"/>
      <c r="I50" s="305"/>
    </row>
    <row r="51" spans="1:9" x14ac:dyDescent="0.3">
      <c r="A51" s="408" t="s">
        <v>4284</v>
      </c>
    </row>
    <row r="52" spans="1:9" x14ac:dyDescent="0.3">
      <c r="A52" s="45"/>
    </row>
    <row r="53" spans="1:9" x14ac:dyDescent="0.3">
      <c r="A53" s="408" t="s">
        <v>4285</v>
      </c>
    </row>
    <row r="54" spans="1:9" x14ac:dyDescent="0.3">
      <c r="A54" s="408" t="s">
        <v>4286</v>
      </c>
    </row>
    <row r="55" spans="1:9" x14ac:dyDescent="0.3">
      <c r="A55" s="408" t="s">
        <v>4287</v>
      </c>
    </row>
    <row r="56" spans="1:9" x14ac:dyDescent="0.3">
      <c r="A56" s="408" t="s">
        <v>4288</v>
      </c>
    </row>
    <row r="57" spans="1:9" x14ac:dyDescent="0.3">
      <c r="A57" s="408" t="s">
        <v>4289</v>
      </c>
    </row>
    <row r="58" spans="1:9" x14ac:dyDescent="0.3">
      <c r="A58" s="408" t="s">
        <v>4290</v>
      </c>
    </row>
    <row r="59" spans="1:9" x14ac:dyDescent="0.3">
      <c r="A59" s="45"/>
    </row>
    <row r="60" spans="1:9" x14ac:dyDescent="0.3">
      <c r="A60" s="408" t="s">
        <v>4291</v>
      </c>
    </row>
    <row r="61" spans="1:9" x14ac:dyDescent="0.3">
      <c r="A61" s="408" t="s">
        <v>4292</v>
      </c>
    </row>
    <row r="62" spans="1:9" x14ac:dyDescent="0.3">
      <c r="A62" s="45"/>
    </row>
    <row r="63" spans="1:9" x14ac:dyDescent="0.3">
      <c r="A63" s="408" t="s">
        <v>4285</v>
      </c>
    </row>
    <row r="64" spans="1:9" x14ac:dyDescent="0.3">
      <c r="A64" s="408" t="s">
        <v>4293</v>
      </c>
    </row>
    <row r="65" spans="1:1" x14ac:dyDescent="0.3">
      <c r="A65" s="408" t="s">
        <v>4294</v>
      </c>
    </row>
    <row r="66" spans="1:1" x14ac:dyDescent="0.3">
      <c r="A66" s="408" t="s">
        <v>4295</v>
      </c>
    </row>
    <row r="67" spans="1:1" x14ac:dyDescent="0.3">
      <c r="A67" s="408" t="s">
        <v>4296</v>
      </c>
    </row>
    <row r="68" spans="1:1" x14ac:dyDescent="0.3">
      <c r="A68" s="45"/>
    </row>
    <row r="69" spans="1:1" x14ac:dyDescent="0.3">
      <c r="A69" s="408" t="s">
        <v>4297</v>
      </c>
    </row>
    <row r="70" spans="1:1" x14ac:dyDescent="0.3">
      <c r="A70" s="408" t="s">
        <v>4298</v>
      </c>
    </row>
    <row r="71" spans="1:1" x14ac:dyDescent="0.3">
      <c r="A71" s="45"/>
    </row>
    <row r="72" spans="1:1" x14ac:dyDescent="0.3">
      <c r="A72" s="408" t="s">
        <v>4285</v>
      </c>
    </row>
    <row r="73" spans="1:1" x14ac:dyDescent="0.3">
      <c r="A73" s="408" t="s">
        <v>4299</v>
      </c>
    </row>
    <row r="74" spans="1:1" x14ac:dyDescent="0.3">
      <c r="A74" s="408" t="s">
        <v>4300</v>
      </c>
    </row>
    <row r="75" spans="1:1" x14ac:dyDescent="0.3">
      <c r="A75" s="408" t="s">
        <v>4301</v>
      </c>
    </row>
    <row r="76" spans="1:1" x14ac:dyDescent="0.3">
      <c r="A76" s="45"/>
    </row>
    <row r="77" spans="1:1" x14ac:dyDescent="0.3">
      <c r="A77" s="408" t="s">
        <v>4302</v>
      </c>
    </row>
    <row r="78" spans="1:1" x14ac:dyDescent="0.3">
      <c r="A78" s="408" t="s">
        <v>4303</v>
      </c>
    </row>
    <row r="79" spans="1:1" x14ac:dyDescent="0.3">
      <c r="A79" s="408" t="s">
        <v>4304</v>
      </c>
    </row>
    <row r="80" spans="1:1" x14ac:dyDescent="0.3">
      <c r="A80" s="45"/>
    </row>
    <row r="81" spans="1:1" x14ac:dyDescent="0.3">
      <c r="A81" s="408" t="s">
        <v>4276</v>
      </c>
    </row>
    <row r="82" spans="1:1" x14ac:dyDescent="0.3">
      <c r="A82" s="408" t="s">
        <v>4305</v>
      </c>
    </row>
    <row r="83" spans="1:1" x14ac:dyDescent="0.3">
      <c r="A83" s="408" t="s">
        <v>4306</v>
      </c>
    </row>
    <row r="84" spans="1:1" x14ac:dyDescent="0.3">
      <c r="A84" s="45"/>
    </row>
    <row r="85" spans="1:1" x14ac:dyDescent="0.3">
      <c r="A85" s="408" t="s">
        <v>4307</v>
      </c>
    </row>
    <row r="86" spans="1:1" x14ac:dyDescent="0.3">
      <c r="A86" s="408" t="s">
        <v>4303</v>
      </c>
    </row>
    <row r="87" spans="1:1" x14ac:dyDescent="0.3">
      <c r="A87" s="408" t="s">
        <v>4308</v>
      </c>
    </row>
    <row r="88" spans="1:1" x14ac:dyDescent="0.3">
      <c r="A88" s="45"/>
    </row>
    <row r="89" spans="1:1" x14ac:dyDescent="0.3">
      <c r="A89" s="45"/>
    </row>
    <row r="90" spans="1:1" x14ac:dyDescent="0.3">
      <c r="A90" s="408" t="s">
        <v>4249</v>
      </c>
    </row>
    <row r="91" spans="1:1" x14ac:dyDescent="0.3">
      <c r="A91" s="408" t="s">
        <v>4309</v>
      </c>
    </row>
    <row r="92" spans="1:1" x14ac:dyDescent="0.3">
      <c r="A92" s="408" t="s">
        <v>4310</v>
      </c>
    </row>
    <row r="93" spans="1:1" x14ac:dyDescent="0.3">
      <c r="A93" s="45"/>
    </row>
    <row r="94" spans="1:1" x14ac:dyDescent="0.3">
      <c r="A94" s="408" t="s">
        <v>4311</v>
      </c>
    </row>
    <row r="95" spans="1:1" x14ac:dyDescent="0.3">
      <c r="A95" s="408" t="s">
        <v>4312</v>
      </c>
    </row>
    <row r="96" spans="1:1" x14ac:dyDescent="0.3">
      <c r="A96" s="408" t="s">
        <v>4313</v>
      </c>
    </row>
    <row r="97" spans="1:5" x14ac:dyDescent="0.3">
      <c r="A97" s="45"/>
    </row>
    <row r="98" spans="1:5" x14ac:dyDescent="0.3">
      <c r="A98" s="413" t="s">
        <v>4252</v>
      </c>
      <c r="B98" s="20"/>
      <c r="C98" s="20"/>
      <c r="D98" s="20"/>
      <c r="E98" s="20"/>
    </row>
    <row r="99" spans="1:5" x14ac:dyDescent="0.3">
      <c r="A99" s="413" t="s">
        <v>4314</v>
      </c>
      <c r="B99" s="20"/>
      <c r="C99" s="20"/>
      <c r="D99" s="20"/>
      <c r="E99" s="20"/>
    </row>
    <row r="100" spans="1:5" x14ac:dyDescent="0.3">
      <c r="A100" s="413" t="s">
        <v>4315</v>
      </c>
      <c r="B100" s="20"/>
      <c r="C100" s="20"/>
      <c r="D100" s="20"/>
      <c r="E100" s="20"/>
    </row>
    <row r="101" spans="1:5" x14ac:dyDescent="0.3">
      <c r="A101" s="413" t="s">
        <v>4316</v>
      </c>
      <c r="B101" s="20"/>
      <c r="C101" s="20"/>
      <c r="D101" s="20"/>
      <c r="E101" s="20"/>
    </row>
    <row r="102" spans="1:5" x14ac:dyDescent="0.3">
      <c r="A102" s="413" t="s">
        <v>4317</v>
      </c>
      <c r="B102" s="20"/>
      <c r="C102" s="20"/>
      <c r="D102" s="20"/>
      <c r="E102" s="20"/>
    </row>
    <row r="103" spans="1:5" x14ac:dyDescent="0.3">
      <c r="A103" s="413" t="s">
        <v>4318</v>
      </c>
      <c r="B103" s="20"/>
      <c r="C103" s="20"/>
      <c r="D103" s="20"/>
      <c r="E103" s="20"/>
    </row>
    <row r="104" spans="1:5" x14ac:dyDescent="0.3">
      <c r="A104" s="413" t="s">
        <v>4319</v>
      </c>
      <c r="B104" s="20"/>
      <c r="C104" s="20"/>
      <c r="D104" s="20"/>
      <c r="E104" s="20"/>
    </row>
    <row r="105" spans="1:5" x14ac:dyDescent="0.3">
      <c r="A105" s="413" t="s">
        <v>4320</v>
      </c>
      <c r="B105" s="20"/>
      <c r="C105" s="20"/>
      <c r="D105" s="20"/>
      <c r="E105" s="20"/>
    </row>
    <row r="106" spans="1:5" x14ac:dyDescent="0.3">
      <c r="A106" s="408" t="s">
        <v>4321</v>
      </c>
    </row>
    <row r="107" spans="1:5" x14ac:dyDescent="0.3">
      <c r="A107" s="408" t="s">
        <v>4322</v>
      </c>
    </row>
    <row r="108" spans="1:5" x14ac:dyDescent="0.3">
      <c r="A108" s="45"/>
    </row>
    <row r="109" spans="1:5" x14ac:dyDescent="0.3">
      <c r="A109" s="413" t="s">
        <v>4323</v>
      </c>
    </row>
    <row r="110" spans="1:5" x14ac:dyDescent="0.3">
      <c r="A110" s="413" t="s">
        <v>4324</v>
      </c>
      <c r="B110" s="20"/>
    </row>
    <row r="111" spans="1:5" x14ac:dyDescent="0.3">
      <c r="A111" s="408" t="s">
        <v>4325</v>
      </c>
    </row>
    <row r="114" spans="1:1" x14ac:dyDescent="0.3">
      <c r="A114" s="411" t="s">
        <v>4327</v>
      </c>
    </row>
    <row r="116" spans="1:1" x14ac:dyDescent="0.3">
      <c r="A116" s="408" t="s">
        <v>4328</v>
      </c>
    </row>
    <row r="117" spans="1:1" x14ac:dyDescent="0.3">
      <c r="A117" s="408" t="s">
        <v>4329</v>
      </c>
    </row>
    <row r="118" spans="1:1" x14ac:dyDescent="0.3">
      <c r="A118" s="408" t="s">
        <v>4330</v>
      </c>
    </row>
    <row r="119" spans="1:1" x14ac:dyDescent="0.3">
      <c r="A119" s="45"/>
    </row>
    <row r="120" spans="1:1" x14ac:dyDescent="0.3">
      <c r="A120" s="408" t="s">
        <v>4276</v>
      </c>
    </row>
    <row r="121" spans="1:1" x14ac:dyDescent="0.3">
      <c r="A121" s="408" t="s">
        <v>4331</v>
      </c>
    </row>
    <row r="122" spans="1:1" x14ac:dyDescent="0.3">
      <c r="A122" s="408" t="s">
        <v>4332</v>
      </c>
    </row>
    <row r="123" spans="1:1" x14ac:dyDescent="0.3">
      <c r="A123" s="408" t="s">
        <v>4333</v>
      </c>
    </row>
    <row r="124" spans="1:1" x14ac:dyDescent="0.3">
      <c r="A124" s="408" t="s">
        <v>4334</v>
      </c>
    </row>
    <row r="125" spans="1:1" x14ac:dyDescent="0.3">
      <c r="A125" s="408" t="s">
        <v>4335</v>
      </c>
    </row>
    <row r="126" spans="1:1" x14ac:dyDescent="0.3">
      <c r="A126" s="408" t="s">
        <v>4336</v>
      </c>
    </row>
    <row r="127" spans="1:1" x14ac:dyDescent="0.3">
      <c r="A127" s="45"/>
    </row>
    <row r="128" spans="1:1" x14ac:dyDescent="0.3">
      <c r="A128" s="408" t="s">
        <v>4249</v>
      </c>
    </row>
    <row r="129" spans="1:5" x14ac:dyDescent="0.3">
      <c r="A129" s="408" t="s">
        <v>4250</v>
      </c>
    </row>
    <row r="130" spans="1:5" x14ac:dyDescent="0.3">
      <c r="A130" s="408" t="s">
        <v>4337</v>
      </c>
    </row>
    <row r="131" spans="1:5" x14ac:dyDescent="0.3">
      <c r="A131" s="45"/>
    </row>
    <row r="132" spans="1:5" x14ac:dyDescent="0.3">
      <c r="A132" s="408" t="s">
        <v>4311</v>
      </c>
    </row>
    <row r="133" spans="1:5" x14ac:dyDescent="0.3">
      <c r="A133" s="408" t="s">
        <v>4312</v>
      </c>
    </row>
    <row r="134" spans="1:5" x14ac:dyDescent="0.3">
      <c r="A134" s="408" t="s">
        <v>4313</v>
      </c>
    </row>
    <row r="135" spans="1:5" x14ac:dyDescent="0.3">
      <c r="A135" s="45"/>
    </row>
    <row r="136" spans="1:5" x14ac:dyDescent="0.3">
      <c r="A136" s="408" t="s">
        <v>4252</v>
      </c>
    </row>
    <row r="137" spans="1:5" x14ac:dyDescent="0.3">
      <c r="A137" s="408" t="s">
        <v>4314</v>
      </c>
      <c r="E137" s="437" t="s">
        <v>4252</v>
      </c>
    </row>
    <row r="138" spans="1:5" x14ac:dyDescent="0.3">
      <c r="A138" s="408" t="s">
        <v>4315</v>
      </c>
      <c r="E138" s="437" t="s">
        <v>4439</v>
      </c>
    </row>
    <row r="139" spans="1:5" x14ac:dyDescent="0.3">
      <c r="A139" s="408" t="s">
        <v>4318</v>
      </c>
      <c r="E139" s="437" t="s">
        <v>4440</v>
      </c>
    </row>
    <row r="140" spans="1:5" x14ac:dyDescent="0.3">
      <c r="A140" s="408" t="s">
        <v>4319</v>
      </c>
      <c r="E140" s="437" t="s">
        <v>4441</v>
      </c>
    </row>
    <row r="141" spans="1:5" x14ac:dyDescent="0.3">
      <c r="A141" s="408" t="s">
        <v>4317</v>
      </c>
      <c r="E141" s="437" t="s">
        <v>4442</v>
      </c>
    </row>
    <row r="142" spans="1:5" x14ac:dyDescent="0.3">
      <c r="A142" s="408" t="s">
        <v>4320</v>
      </c>
      <c r="E142" s="437" t="s">
        <v>4443</v>
      </c>
    </row>
    <row r="143" spans="1:5" x14ac:dyDescent="0.3">
      <c r="A143" s="408" t="s">
        <v>4316</v>
      </c>
      <c r="E143" s="437" t="s">
        <v>4444</v>
      </c>
    </row>
    <row r="144" spans="1:5" x14ac:dyDescent="0.3">
      <c r="A144" s="408" t="s">
        <v>4321</v>
      </c>
      <c r="E144" s="437" t="s">
        <v>4445</v>
      </c>
    </row>
    <row r="145" spans="1:11" x14ac:dyDescent="0.3">
      <c r="A145" s="408" t="s">
        <v>4322</v>
      </c>
    </row>
    <row r="146" spans="1:11" x14ac:dyDescent="0.3">
      <c r="A146" s="45"/>
    </row>
    <row r="147" spans="1:11" x14ac:dyDescent="0.3">
      <c r="A147" s="408" t="s">
        <v>4323</v>
      </c>
    </row>
    <row r="148" spans="1:11" x14ac:dyDescent="0.3">
      <c r="A148" s="408" t="s">
        <v>4324</v>
      </c>
    </row>
    <row r="149" spans="1:11" x14ac:dyDescent="0.3">
      <c r="A149" s="408" t="s">
        <v>4325</v>
      </c>
    </row>
    <row r="151" spans="1:11" x14ac:dyDescent="0.3">
      <c r="A151" s="411" t="s">
        <v>4338</v>
      </c>
    </row>
    <row r="153" spans="1:11" x14ac:dyDescent="0.3">
      <c r="A153" s="408" t="s">
        <v>4339</v>
      </c>
      <c r="E153" s="449" t="s">
        <v>4455</v>
      </c>
      <c r="F153" s="450"/>
      <c r="G153" s="450"/>
      <c r="H153" s="450"/>
      <c r="I153" s="450"/>
      <c r="J153" s="450"/>
      <c r="K153" s="450"/>
    </row>
    <row r="154" spans="1:11" x14ac:dyDescent="0.3">
      <c r="A154" s="408" t="s">
        <v>4340</v>
      </c>
      <c r="E154" s="449" t="s">
        <v>4456</v>
      </c>
      <c r="F154" s="450"/>
      <c r="G154" s="450"/>
      <c r="H154" s="450"/>
      <c r="I154" s="450"/>
      <c r="J154" s="450"/>
      <c r="K154" s="450"/>
    </row>
    <row r="155" spans="1:11" x14ac:dyDescent="0.3">
      <c r="A155" s="45"/>
      <c r="E155" s="449" t="s">
        <v>4451</v>
      </c>
      <c r="F155" s="450"/>
      <c r="G155" s="450"/>
      <c r="H155" s="450"/>
      <c r="I155" s="450"/>
      <c r="J155" s="450"/>
      <c r="K155" s="450"/>
    </row>
    <row r="156" spans="1:11" x14ac:dyDescent="0.3">
      <c r="A156" s="408" t="s">
        <v>4249</v>
      </c>
      <c r="E156" s="449" t="s">
        <v>4452</v>
      </c>
      <c r="F156" s="450"/>
      <c r="G156" s="450"/>
      <c r="H156" s="450"/>
      <c r="I156" s="450"/>
      <c r="J156" s="450"/>
      <c r="K156" s="450"/>
    </row>
    <row r="157" spans="1:11" ht="20.399999999999999" customHeight="1" x14ac:dyDescent="0.3">
      <c r="A157" s="416" t="s">
        <v>4381</v>
      </c>
      <c r="E157" s="449" t="s">
        <v>4453</v>
      </c>
      <c r="F157" s="450"/>
      <c r="G157" s="450"/>
      <c r="H157" s="450"/>
      <c r="I157" s="450"/>
      <c r="J157" s="450"/>
      <c r="K157" s="450"/>
    </row>
    <row r="158" spans="1:11" x14ac:dyDescent="0.3">
      <c r="A158" s="415" t="s">
        <v>4379</v>
      </c>
      <c r="E158" s="449" t="s">
        <v>4427</v>
      </c>
      <c r="F158" s="450"/>
      <c r="G158" s="450"/>
      <c r="H158" s="450"/>
      <c r="I158" s="450"/>
      <c r="J158" s="450"/>
      <c r="K158" s="450"/>
    </row>
    <row r="159" spans="1:11" x14ac:dyDescent="0.3">
      <c r="A159" s="408" t="s">
        <v>4380</v>
      </c>
      <c r="E159" s="449" t="s">
        <v>4454</v>
      </c>
      <c r="F159" s="450"/>
      <c r="G159" s="450"/>
      <c r="H159" s="450"/>
      <c r="I159" s="450"/>
      <c r="J159" s="450"/>
      <c r="K159" s="450"/>
    </row>
    <row r="160" spans="1:11" x14ac:dyDescent="0.3">
      <c r="A160" s="408" t="s">
        <v>4341</v>
      </c>
      <c r="E160" s="451" t="s">
        <v>4447</v>
      </c>
      <c r="F160" s="450"/>
      <c r="G160" s="450"/>
      <c r="H160" s="450"/>
      <c r="I160" s="450"/>
      <c r="J160" s="450"/>
      <c r="K160" s="450"/>
    </row>
    <row r="161" spans="1:4" x14ac:dyDescent="0.3">
      <c r="A161" s="45"/>
    </row>
    <row r="162" spans="1:4" x14ac:dyDescent="0.3">
      <c r="A162" s="437" t="s">
        <v>4426</v>
      </c>
      <c r="D162" s="443" t="s">
        <v>4446</v>
      </c>
    </row>
    <row r="163" spans="1:4" x14ac:dyDescent="0.3">
      <c r="A163" s="437" t="s">
        <v>4425</v>
      </c>
      <c r="D163" s="444" t="s">
        <v>4447</v>
      </c>
    </row>
    <row r="181" spans="1:1" x14ac:dyDescent="0.3">
      <c r="A181" s="1" t="s">
        <v>4402</v>
      </c>
    </row>
    <row r="182" spans="1:1" x14ac:dyDescent="0.3">
      <c r="A182" t="s">
        <v>4386</v>
      </c>
    </row>
    <row r="183" spans="1:1" x14ac:dyDescent="0.3">
      <c r="A183" t="s">
        <v>4387</v>
      </c>
    </row>
    <row r="185" spans="1:1" x14ac:dyDescent="0.3">
      <c r="A185" t="s">
        <v>4388</v>
      </c>
    </row>
    <row r="186" spans="1:1" x14ac:dyDescent="0.3">
      <c r="A186" t="s">
        <v>4389</v>
      </c>
    </row>
    <row r="188" spans="1:1" x14ac:dyDescent="0.3">
      <c r="A188" t="s">
        <v>4390</v>
      </c>
    </row>
    <row r="189" spans="1:1" x14ac:dyDescent="0.3">
      <c r="A189" t="s">
        <v>4391</v>
      </c>
    </row>
    <row r="190" spans="1:1" x14ac:dyDescent="0.3">
      <c r="A190" t="s">
        <v>4392</v>
      </c>
    </row>
    <row r="191" spans="1:1" x14ac:dyDescent="0.3">
      <c r="A191" t="s">
        <v>4393</v>
      </c>
    </row>
    <row r="193" spans="1:5" x14ac:dyDescent="0.3">
      <c r="A193" t="s">
        <v>4394</v>
      </c>
    </row>
    <row r="195" spans="1:5" x14ac:dyDescent="0.3">
      <c r="A195" t="s">
        <v>4395</v>
      </c>
    </row>
    <row r="196" spans="1:5" x14ac:dyDescent="0.3">
      <c r="A196" t="s">
        <v>4396</v>
      </c>
    </row>
    <row r="197" spans="1:5" x14ac:dyDescent="0.3">
      <c r="A197" t="s">
        <v>4397</v>
      </c>
    </row>
    <row r="198" spans="1:5" x14ac:dyDescent="0.3">
      <c r="A198" t="s">
        <v>4398</v>
      </c>
    </row>
    <row r="199" spans="1:5" x14ac:dyDescent="0.3">
      <c r="A199" t="s">
        <v>4399</v>
      </c>
    </row>
    <row r="200" spans="1:5" x14ac:dyDescent="0.3">
      <c r="A200" t="s">
        <v>4400</v>
      </c>
    </row>
    <row r="201" spans="1:5" x14ac:dyDescent="0.3">
      <c r="A201" t="s">
        <v>4401</v>
      </c>
    </row>
    <row r="202" spans="1:5" x14ac:dyDescent="0.3">
      <c r="A202" s="417"/>
      <c r="B202" s="417"/>
      <c r="C202" s="417"/>
      <c r="D202" s="417"/>
      <c r="E202" s="417"/>
    </row>
    <row r="203" spans="1:5" x14ac:dyDescent="0.3">
      <c r="A203" s="506"/>
      <c r="B203" s="418" t="s">
        <v>4382</v>
      </c>
      <c r="C203" s="418" t="s">
        <v>4384</v>
      </c>
      <c r="D203" s="418" t="s">
        <v>4385</v>
      </c>
      <c r="E203" s="505"/>
    </row>
    <row r="204" spans="1:5" x14ac:dyDescent="0.3">
      <c r="A204" s="506"/>
      <c r="B204" s="419" t="s">
        <v>4383</v>
      </c>
      <c r="C204" s="419" t="s">
        <v>4383</v>
      </c>
      <c r="D204" s="419" t="s">
        <v>4383</v>
      </c>
      <c r="E204" s="505"/>
    </row>
    <row r="205" spans="1:5" x14ac:dyDescent="0.3">
      <c r="A205" s="420">
        <v>1</v>
      </c>
      <c r="B205" s="421">
        <v>111</v>
      </c>
      <c r="C205" s="421">
        <v>7.965682E-3</v>
      </c>
      <c r="D205" s="421">
        <v>7.965682E-3</v>
      </c>
      <c r="E205" s="422"/>
    </row>
    <row r="206" spans="1:5" x14ac:dyDescent="0.3">
      <c r="A206" s="420">
        <v>2</v>
      </c>
      <c r="B206" s="421">
        <v>222</v>
      </c>
      <c r="C206" s="421">
        <v>8.3156140000000007E-3</v>
      </c>
      <c r="D206" s="421">
        <v>8.3156140000000007E-3</v>
      </c>
      <c r="E206" s="417"/>
    </row>
    <row r="208" spans="1:5" x14ac:dyDescent="0.3">
      <c r="A208" s="443" t="s">
        <v>4436</v>
      </c>
    </row>
    <row r="209" spans="1:1" x14ac:dyDescent="0.3">
      <c r="A209" s="443" t="s">
        <v>4437</v>
      </c>
    </row>
    <row r="210" spans="1:1" x14ac:dyDescent="0.3">
      <c r="A210" s="444" t="s">
        <v>4438</v>
      </c>
    </row>
  </sheetData>
  <mergeCells count="2">
    <mergeCell ref="A203:A204"/>
    <mergeCell ref="E203:E204"/>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5D1B6D-7530-49D2-BED0-AAE1B8DBDD38}">
  <dimension ref="A2:M74"/>
  <sheetViews>
    <sheetView topLeftCell="A47" workbookViewId="0">
      <selection activeCell="H71" sqref="H71"/>
    </sheetView>
  </sheetViews>
  <sheetFormatPr defaultRowHeight="14.4" x14ac:dyDescent="0.3"/>
  <cols>
    <col min="1" max="1" width="15.5546875" bestFit="1" customWidth="1"/>
    <col min="2" max="2" width="4.88671875" customWidth="1"/>
    <col min="3" max="3" width="17.109375" customWidth="1"/>
    <col min="4" max="4" width="9.5546875" customWidth="1"/>
    <col min="5" max="7" width="10.109375" customWidth="1"/>
    <col min="8" max="9" width="19.109375" bestFit="1" customWidth="1"/>
    <col min="10" max="10" width="10.109375" customWidth="1"/>
  </cols>
  <sheetData>
    <row r="2" spans="1:13" ht="15" thickBot="1" x14ac:dyDescent="0.35"/>
    <row r="3" spans="1:13" x14ac:dyDescent="0.3">
      <c r="A3" s="279" t="s">
        <v>3683</v>
      </c>
      <c r="B3" s="280" t="s">
        <v>285</v>
      </c>
      <c r="C3" s="280" t="s">
        <v>286</v>
      </c>
      <c r="D3" s="280" t="s">
        <v>290</v>
      </c>
      <c r="E3" s="280" t="s">
        <v>291</v>
      </c>
      <c r="F3" s="280" t="s">
        <v>292</v>
      </c>
      <c r="G3" s="301" t="s">
        <v>4084</v>
      </c>
    </row>
    <row r="4" spans="1:13" x14ac:dyDescent="0.3">
      <c r="A4" s="281" t="s">
        <v>61</v>
      </c>
      <c r="B4" s="282">
        <v>141</v>
      </c>
      <c r="C4" s="282">
        <v>1</v>
      </c>
      <c r="D4" s="282">
        <v>999</v>
      </c>
      <c r="E4" s="283">
        <v>77.085106382999996</v>
      </c>
      <c r="F4" s="283">
        <v>88.020004979999996</v>
      </c>
      <c r="G4" s="289">
        <v>141</v>
      </c>
      <c r="M4" s="8"/>
    </row>
    <row r="5" spans="1:13" x14ac:dyDescent="0.3">
      <c r="A5" s="281" t="s">
        <v>4074</v>
      </c>
      <c r="B5" s="282">
        <v>141</v>
      </c>
      <c r="C5" s="282">
        <v>109</v>
      </c>
      <c r="D5" s="282">
        <v>2941</v>
      </c>
      <c r="E5" s="283">
        <v>758.53191489000005</v>
      </c>
      <c r="F5" s="283">
        <v>618.19969674000004</v>
      </c>
      <c r="G5" s="287">
        <v>106953</v>
      </c>
    </row>
    <row r="6" spans="1:13" x14ac:dyDescent="0.3">
      <c r="A6" s="281" t="s">
        <v>38</v>
      </c>
      <c r="B6" s="282">
        <v>141</v>
      </c>
      <c r="C6" s="282">
        <v>0</v>
      </c>
      <c r="D6" s="282">
        <v>96</v>
      </c>
      <c r="E6" s="283">
        <v>19.588652482000001</v>
      </c>
      <c r="F6" s="283">
        <v>20.631484580999999</v>
      </c>
      <c r="G6" s="287">
        <v>2762</v>
      </c>
    </row>
    <row r="7" spans="1:13" x14ac:dyDescent="0.3">
      <c r="A7" s="281" t="s">
        <v>63</v>
      </c>
      <c r="B7" s="282">
        <v>141</v>
      </c>
      <c r="C7" s="282">
        <v>2</v>
      </c>
      <c r="D7" s="282">
        <v>181</v>
      </c>
      <c r="E7" s="283">
        <v>45.879432624000003</v>
      </c>
      <c r="F7" s="283">
        <v>36.050852016</v>
      </c>
      <c r="G7" s="287">
        <v>6469</v>
      </c>
      <c r="M7" s="8"/>
    </row>
    <row r="8" spans="1:13" x14ac:dyDescent="0.3">
      <c r="A8" s="281" t="s">
        <v>65</v>
      </c>
      <c r="B8" s="282">
        <v>141</v>
      </c>
      <c r="C8" s="282">
        <v>0</v>
      </c>
      <c r="D8" s="282">
        <v>40</v>
      </c>
      <c r="E8" s="283">
        <v>8.2198581560000008</v>
      </c>
      <c r="F8" s="283">
        <v>7.5119829972999996</v>
      </c>
      <c r="G8" s="287">
        <v>1159</v>
      </c>
    </row>
    <row r="9" spans="1:13" x14ac:dyDescent="0.3">
      <c r="A9" s="281" t="s">
        <v>64</v>
      </c>
      <c r="B9" s="282">
        <v>141</v>
      </c>
      <c r="C9" s="282">
        <v>0</v>
      </c>
      <c r="D9" s="282">
        <v>29</v>
      </c>
      <c r="E9" s="283">
        <v>4.9645390071</v>
      </c>
      <c r="F9" s="283">
        <v>5.3431014902999996</v>
      </c>
      <c r="G9" s="287">
        <v>700</v>
      </c>
    </row>
    <row r="10" spans="1:13" x14ac:dyDescent="0.3">
      <c r="A10" s="281" t="s">
        <v>53</v>
      </c>
      <c r="B10" s="282">
        <v>141</v>
      </c>
      <c r="C10" s="282">
        <v>6</v>
      </c>
      <c r="D10" s="282">
        <v>233</v>
      </c>
      <c r="E10" s="283">
        <v>48.262411348000001</v>
      </c>
      <c r="F10" s="283">
        <v>38.803285095</v>
      </c>
      <c r="G10" s="287">
        <v>6805</v>
      </c>
    </row>
    <row r="11" spans="1:13" x14ac:dyDescent="0.3">
      <c r="A11" s="281" t="s">
        <v>56</v>
      </c>
      <c r="B11" s="282">
        <v>141</v>
      </c>
      <c r="C11" s="282">
        <v>0</v>
      </c>
      <c r="D11" s="282">
        <v>223</v>
      </c>
      <c r="E11" s="283">
        <v>12.226950355</v>
      </c>
      <c r="F11" s="283">
        <v>31.922533196</v>
      </c>
      <c r="G11" s="287">
        <v>1724</v>
      </c>
    </row>
    <row r="12" spans="1:13" x14ac:dyDescent="0.3">
      <c r="A12" s="281" t="s">
        <v>57</v>
      </c>
      <c r="B12" s="282">
        <v>141</v>
      </c>
      <c r="C12" s="282">
        <v>3</v>
      </c>
      <c r="D12" s="282">
        <v>313</v>
      </c>
      <c r="E12" s="283">
        <v>78.716312056999996</v>
      </c>
      <c r="F12" s="283">
        <v>75.264611892999994</v>
      </c>
      <c r="G12" s="287">
        <v>11099</v>
      </c>
    </row>
    <row r="13" spans="1:13" x14ac:dyDescent="0.3">
      <c r="A13" s="281" t="s">
        <v>58</v>
      </c>
      <c r="B13" s="282">
        <v>141</v>
      </c>
      <c r="C13" s="282">
        <v>3</v>
      </c>
      <c r="D13" s="282">
        <v>152</v>
      </c>
      <c r="E13" s="283">
        <v>32.148936169999999</v>
      </c>
      <c r="F13" s="283">
        <v>29.668871655</v>
      </c>
      <c r="G13" s="287">
        <v>4533</v>
      </c>
    </row>
    <row r="14" spans="1:13" x14ac:dyDescent="0.3">
      <c r="A14" s="281" t="s">
        <v>55</v>
      </c>
      <c r="B14" s="282">
        <v>141</v>
      </c>
      <c r="C14" s="282">
        <v>28</v>
      </c>
      <c r="D14" s="282">
        <v>1068</v>
      </c>
      <c r="E14" s="283">
        <v>242.61702127999999</v>
      </c>
      <c r="F14" s="283">
        <v>211.58327166999999</v>
      </c>
      <c r="G14" s="287">
        <v>34209</v>
      </c>
    </row>
    <row r="15" spans="1:13" x14ac:dyDescent="0.3">
      <c r="A15" s="281" t="s">
        <v>54</v>
      </c>
      <c r="B15" s="282">
        <v>141</v>
      </c>
      <c r="C15" s="282">
        <v>20</v>
      </c>
      <c r="D15" s="282">
        <v>804</v>
      </c>
      <c r="E15" s="283">
        <v>200.03546098999999</v>
      </c>
      <c r="F15" s="283">
        <v>163.68425228999999</v>
      </c>
      <c r="G15" s="287">
        <v>28205</v>
      </c>
    </row>
    <row r="16" spans="1:13" x14ac:dyDescent="0.3">
      <c r="A16" s="281" t="s">
        <v>60</v>
      </c>
      <c r="B16" s="282">
        <v>141</v>
      </c>
      <c r="C16" s="282">
        <v>0</v>
      </c>
      <c r="D16" s="282">
        <v>54</v>
      </c>
      <c r="E16" s="283">
        <v>8.4255319149000005</v>
      </c>
      <c r="F16" s="283">
        <v>7.7424931778000001</v>
      </c>
      <c r="G16" s="287">
        <v>1188</v>
      </c>
    </row>
    <row r="17" spans="1:7" ht="15" thickBot="1" x14ac:dyDescent="0.35">
      <c r="A17" s="284" t="s">
        <v>59</v>
      </c>
      <c r="B17" s="285">
        <v>141</v>
      </c>
      <c r="C17" s="285">
        <v>0</v>
      </c>
      <c r="D17" s="285">
        <v>13</v>
      </c>
      <c r="E17" s="286">
        <v>1.6808510638</v>
      </c>
      <c r="F17" s="286">
        <v>1.9796072804</v>
      </c>
      <c r="G17" s="288">
        <v>237</v>
      </c>
    </row>
    <row r="19" spans="1:7" ht="15" thickBot="1" x14ac:dyDescent="0.35"/>
    <row r="20" spans="1:7" x14ac:dyDescent="0.3">
      <c r="A20" s="302" t="s">
        <v>3683</v>
      </c>
      <c r="B20" s="303" t="s">
        <v>285</v>
      </c>
      <c r="C20" s="303" t="s">
        <v>286</v>
      </c>
      <c r="D20" s="303" t="s">
        <v>290</v>
      </c>
      <c r="E20" s="303" t="s">
        <v>291</v>
      </c>
      <c r="F20" s="303" t="s">
        <v>292</v>
      </c>
      <c r="G20" s="301" t="s">
        <v>4084</v>
      </c>
    </row>
    <row r="21" spans="1:7" x14ac:dyDescent="0.3">
      <c r="A21" s="291" t="s">
        <v>51</v>
      </c>
      <c r="B21" s="292">
        <v>402</v>
      </c>
      <c r="C21" s="293" t="s">
        <v>287</v>
      </c>
      <c r="D21" s="293" t="s">
        <v>4079</v>
      </c>
      <c r="E21" s="294"/>
      <c r="F21" s="293"/>
      <c r="G21" s="289">
        <v>402</v>
      </c>
    </row>
    <row r="22" spans="1:7" x14ac:dyDescent="0.3">
      <c r="A22" s="291" t="s">
        <v>4074</v>
      </c>
      <c r="B22" s="295">
        <v>402</v>
      </c>
      <c r="C22" s="293">
        <v>1</v>
      </c>
      <c r="D22" s="293">
        <v>1109</v>
      </c>
      <c r="E22" s="296">
        <v>266.05223881000001</v>
      </c>
      <c r="F22" s="296">
        <v>247.67398682000001</v>
      </c>
      <c r="G22" s="287">
        <v>106953</v>
      </c>
    </row>
    <row r="23" spans="1:7" x14ac:dyDescent="0.3">
      <c r="A23" s="291" t="s">
        <v>38</v>
      </c>
      <c r="B23" s="295">
        <v>402</v>
      </c>
      <c r="C23" s="293">
        <v>0</v>
      </c>
      <c r="D23" s="293">
        <v>50</v>
      </c>
      <c r="E23" s="296">
        <v>6.8706467662000001</v>
      </c>
      <c r="F23" s="296">
        <v>8.1088716589000001</v>
      </c>
      <c r="G23" s="287">
        <v>2762</v>
      </c>
    </row>
    <row r="24" spans="1:7" x14ac:dyDescent="0.3">
      <c r="A24" s="291" t="s">
        <v>63</v>
      </c>
      <c r="B24" s="295">
        <v>402</v>
      </c>
      <c r="C24" s="293">
        <v>0</v>
      </c>
      <c r="D24" s="293">
        <v>60</v>
      </c>
      <c r="E24" s="296">
        <v>16.092039800999999</v>
      </c>
      <c r="F24" s="296">
        <v>13.785097534</v>
      </c>
      <c r="G24" s="287">
        <v>6469</v>
      </c>
    </row>
    <row r="25" spans="1:7" x14ac:dyDescent="0.3">
      <c r="A25" s="291" t="s">
        <v>65</v>
      </c>
      <c r="B25" s="295">
        <v>402</v>
      </c>
      <c r="C25" s="293">
        <v>0</v>
      </c>
      <c r="D25" s="293">
        <v>14</v>
      </c>
      <c r="E25" s="296">
        <v>2.8830845771</v>
      </c>
      <c r="F25" s="296">
        <v>3.0209183319999999</v>
      </c>
      <c r="G25" s="287">
        <v>1159</v>
      </c>
    </row>
    <row r="26" spans="1:7" x14ac:dyDescent="0.3">
      <c r="A26" s="291" t="s">
        <v>64</v>
      </c>
      <c r="B26" s="295">
        <v>402</v>
      </c>
      <c r="C26" s="293">
        <v>0</v>
      </c>
      <c r="D26" s="293">
        <v>12</v>
      </c>
      <c r="E26" s="296">
        <v>1.7412935323000001</v>
      </c>
      <c r="F26" s="296">
        <v>2.1921957060000001</v>
      </c>
      <c r="G26" s="287">
        <v>700</v>
      </c>
    </row>
    <row r="27" spans="1:7" x14ac:dyDescent="0.3">
      <c r="A27" s="291" t="s">
        <v>53</v>
      </c>
      <c r="B27" s="295">
        <v>402</v>
      </c>
      <c r="C27" s="293">
        <v>0</v>
      </c>
      <c r="D27" s="293">
        <v>54</v>
      </c>
      <c r="E27" s="296">
        <v>16.927860697</v>
      </c>
      <c r="F27" s="296">
        <v>12.027286927</v>
      </c>
      <c r="G27" s="287">
        <v>6805</v>
      </c>
    </row>
    <row r="28" spans="1:7" x14ac:dyDescent="0.3">
      <c r="A28" s="291" t="s">
        <v>56</v>
      </c>
      <c r="B28" s="295">
        <v>402</v>
      </c>
      <c r="C28" s="293">
        <v>0</v>
      </c>
      <c r="D28" s="293">
        <v>67</v>
      </c>
      <c r="E28" s="296">
        <v>4.2885572138999999</v>
      </c>
      <c r="F28" s="296">
        <v>6.4766080842999996</v>
      </c>
      <c r="G28" s="287">
        <v>1724</v>
      </c>
    </row>
    <row r="29" spans="1:7" x14ac:dyDescent="0.3">
      <c r="A29" s="291" t="s">
        <v>57</v>
      </c>
      <c r="B29" s="295">
        <v>402</v>
      </c>
      <c r="C29" s="293">
        <v>0</v>
      </c>
      <c r="D29" s="293">
        <v>184</v>
      </c>
      <c r="E29" s="296">
        <v>27.609452736000001</v>
      </c>
      <c r="F29" s="296">
        <v>32.902852701999997</v>
      </c>
      <c r="G29" s="287">
        <v>11099</v>
      </c>
    </row>
    <row r="30" spans="1:7" x14ac:dyDescent="0.3">
      <c r="A30" s="291" t="s">
        <v>58</v>
      </c>
      <c r="B30" s="295">
        <v>402</v>
      </c>
      <c r="C30" s="293">
        <v>0</v>
      </c>
      <c r="D30" s="293">
        <v>62</v>
      </c>
      <c r="E30" s="296">
        <v>11.276119402999999</v>
      </c>
      <c r="F30" s="296">
        <v>12.628032659</v>
      </c>
      <c r="G30" s="287">
        <v>4533</v>
      </c>
    </row>
    <row r="31" spans="1:7" x14ac:dyDescent="0.3">
      <c r="A31" s="291" t="s">
        <v>55</v>
      </c>
      <c r="B31" s="295">
        <v>402</v>
      </c>
      <c r="C31" s="293">
        <v>0</v>
      </c>
      <c r="D31" s="293">
        <v>533</v>
      </c>
      <c r="E31" s="296">
        <v>85.097014924999996</v>
      </c>
      <c r="F31" s="296">
        <v>122.38247165</v>
      </c>
      <c r="G31" s="287">
        <v>34209</v>
      </c>
    </row>
    <row r="32" spans="1:7" x14ac:dyDescent="0.3">
      <c r="A32" s="291" t="s">
        <v>54</v>
      </c>
      <c r="B32" s="295">
        <v>402</v>
      </c>
      <c r="C32" s="293">
        <v>0</v>
      </c>
      <c r="D32" s="293">
        <v>350</v>
      </c>
      <c r="E32" s="296">
        <v>70.161691542</v>
      </c>
      <c r="F32" s="296">
        <v>88.174341159999997</v>
      </c>
      <c r="G32" s="287">
        <v>28205</v>
      </c>
    </row>
    <row r="33" spans="1:7" x14ac:dyDescent="0.3">
      <c r="A33" s="291" t="s">
        <v>60</v>
      </c>
      <c r="B33" s="295">
        <v>402</v>
      </c>
      <c r="C33" s="293">
        <v>0</v>
      </c>
      <c r="D33" s="293">
        <v>27</v>
      </c>
      <c r="E33" s="296">
        <v>2.9552238806000002</v>
      </c>
      <c r="F33" s="296">
        <v>3.6537119545999999</v>
      </c>
      <c r="G33" s="287">
        <v>1188</v>
      </c>
    </row>
    <row r="34" spans="1:7" ht="15" thickBot="1" x14ac:dyDescent="0.35">
      <c r="A34" s="297" t="s">
        <v>59</v>
      </c>
      <c r="B34" s="298">
        <v>402</v>
      </c>
      <c r="C34" s="299">
        <v>0</v>
      </c>
      <c r="D34" s="299">
        <v>24</v>
      </c>
      <c r="E34" s="300">
        <v>0.58955223879999996</v>
      </c>
      <c r="F34" s="300">
        <v>2.3976693377</v>
      </c>
      <c r="G34" s="288">
        <v>237</v>
      </c>
    </row>
    <row r="61" spans="1:6" x14ac:dyDescent="0.3">
      <c r="A61" s="509" t="s">
        <v>4475</v>
      </c>
      <c r="E61" s="509"/>
    </row>
    <row r="62" spans="1:6" x14ac:dyDescent="0.3">
      <c r="A62" s="509" t="s">
        <v>4476</v>
      </c>
    </row>
    <row r="63" spans="1:6" x14ac:dyDescent="0.3">
      <c r="B63" s="509"/>
      <c r="F63" s="509"/>
    </row>
    <row r="64" spans="1:6" x14ac:dyDescent="0.3">
      <c r="B64" s="509"/>
      <c r="F64" s="509"/>
    </row>
    <row r="65" spans="2:6" x14ac:dyDescent="0.3">
      <c r="B65" t="s">
        <v>4488</v>
      </c>
      <c r="E65" t="s">
        <v>4491</v>
      </c>
      <c r="F65" t="s">
        <v>4492</v>
      </c>
    </row>
    <row r="66" spans="2:6" x14ac:dyDescent="0.3">
      <c r="B66" t="s">
        <v>4477</v>
      </c>
      <c r="C66" t="s">
        <v>4482</v>
      </c>
    </row>
    <row r="67" spans="2:6" x14ac:dyDescent="0.3">
      <c r="D67" s="510">
        <v>1.468E-2</v>
      </c>
    </row>
    <row r="68" spans="2:6" x14ac:dyDescent="0.3">
      <c r="B68" t="s">
        <v>4478</v>
      </c>
      <c r="C68" t="s">
        <v>4483</v>
      </c>
      <c r="D68" s="510">
        <v>-0.14674999999999999</v>
      </c>
      <c r="E68">
        <v>0.7</v>
      </c>
      <c r="F68">
        <v>0.2</v>
      </c>
    </row>
    <row r="69" spans="2:6" x14ac:dyDescent="0.3">
      <c r="B69" t="s">
        <v>4479</v>
      </c>
      <c r="C69" t="s">
        <v>4485</v>
      </c>
      <c r="D69" s="510">
        <v>-9.8159999999999997E-2</v>
      </c>
      <c r="E69">
        <v>0.7</v>
      </c>
      <c r="F69">
        <v>0.6</v>
      </c>
    </row>
    <row r="70" spans="2:6" x14ac:dyDescent="0.3">
      <c r="B70" t="s">
        <v>4480</v>
      </c>
      <c r="C70" t="s">
        <v>4484</v>
      </c>
      <c r="D70" s="510">
        <v>0.12811</v>
      </c>
      <c r="E70">
        <v>0.7</v>
      </c>
      <c r="F70">
        <v>0.2</v>
      </c>
    </row>
    <row r="71" spans="2:6" x14ac:dyDescent="0.3">
      <c r="B71" t="s">
        <v>4481</v>
      </c>
      <c r="C71" t="s">
        <v>4486</v>
      </c>
      <c r="D71" s="510">
        <v>0.23336000000000001</v>
      </c>
      <c r="E71">
        <v>0.7</v>
      </c>
      <c r="F71">
        <v>0.6</v>
      </c>
    </row>
    <row r="72" spans="2:6" x14ac:dyDescent="0.3">
      <c r="B72" t="s">
        <v>4489</v>
      </c>
      <c r="C72" t="s">
        <v>4487</v>
      </c>
      <c r="D72" s="510">
        <v>-3.687E-2</v>
      </c>
      <c r="E72">
        <v>0.7</v>
      </c>
      <c r="F72">
        <v>0.2</v>
      </c>
    </row>
    <row r="74" spans="2:6" x14ac:dyDescent="0.3">
      <c r="C74" t="s">
        <v>4490</v>
      </c>
      <c r="E74" s="510">
        <f>$D67+($D68*E68)+($D69*E69)+($D70*E70)+($D71*E71)+($D72*E72)</f>
        <v>7.0463000000000012E-2</v>
      </c>
      <c r="F74" s="510">
        <f>$D67+($D68*F68)+($D69*F69)+($D70*F70)+($D71*F71)+($D72*F72)</f>
        <v>8.4698000000000009E-2</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EB06E7-B35B-4F41-8FC1-C9410F1ACD69}">
  <dimension ref="A1:D33"/>
  <sheetViews>
    <sheetView zoomScale="80" zoomScaleNormal="80" workbookViewId="0">
      <pane xSplit="1" ySplit="2" topLeftCell="B6" activePane="bottomRight" state="frozen"/>
      <selection pane="topRight" activeCell="B1" sqref="B1"/>
      <selection pane="bottomLeft" activeCell="A3" sqref="A3"/>
      <selection pane="bottomRight"/>
    </sheetView>
  </sheetViews>
  <sheetFormatPr defaultRowHeight="14.4" x14ac:dyDescent="0.3"/>
  <cols>
    <col min="1" max="1" width="22" customWidth="1"/>
    <col min="2" max="2" width="51.5546875" customWidth="1"/>
    <col min="3" max="3" width="25.44140625" customWidth="1"/>
    <col min="4" max="4" width="58.5546875" customWidth="1"/>
    <col min="5" max="5" width="40.44140625" customWidth="1"/>
  </cols>
  <sheetData>
    <row r="1" spans="1:4" ht="18.600000000000001" thickBot="1" x14ac:dyDescent="0.35">
      <c r="A1" s="81" t="s">
        <v>7</v>
      </c>
      <c r="D1" s="208" t="s">
        <v>4056</v>
      </c>
    </row>
    <row r="2" spans="1:4" ht="25.2" customHeight="1" thickBot="1" x14ac:dyDescent="0.35">
      <c r="A2" s="48" t="s">
        <v>718</v>
      </c>
      <c r="B2" s="49" t="s">
        <v>392</v>
      </c>
      <c r="C2" s="49" t="s">
        <v>393</v>
      </c>
      <c r="D2" s="49" t="s">
        <v>486</v>
      </c>
    </row>
    <row r="3" spans="1:4" ht="55.8" thickBot="1" x14ac:dyDescent="0.35">
      <c r="A3" s="52" t="s">
        <v>720</v>
      </c>
      <c r="B3" s="53" t="s">
        <v>758</v>
      </c>
      <c r="C3" s="54" t="s">
        <v>759</v>
      </c>
      <c r="D3" s="53" t="s">
        <v>781</v>
      </c>
    </row>
    <row r="4" spans="1:4" ht="15" thickBot="1" x14ac:dyDescent="0.35">
      <c r="A4" s="52" t="s">
        <v>756</v>
      </c>
      <c r="B4" s="53" t="s">
        <v>757</v>
      </c>
      <c r="C4" s="54" t="s">
        <v>760</v>
      </c>
      <c r="D4" s="53" t="s">
        <v>782</v>
      </c>
    </row>
    <row r="5" spans="1:4" ht="28.2" thickBot="1" x14ac:dyDescent="0.35">
      <c r="A5" s="52" t="s">
        <v>35</v>
      </c>
      <c r="B5" s="54" t="s">
        <v>745</v>
      </c>
      <c r="C5" s="54" t="s">
        <v>35</v>
      </c>
      <c r="D5" s="53" t="s">
        <v>746</v>
      </c>
    </row>
    <row r="6" spans="1:4" ht="69.599999999999994" thickBot="1" x14ac:dyDescent="0.35">
      <c r="A6" s="52" t="s">
        <v>728</v>
      </c>
      <c r="B6" s="54" t="s">
        <v>729</v>
      </c>
      <c r="C6" s="54" t="s">
        <v>747</v>
      </c>
      <c r="D6" s="53" t="s">
        <v>748</v>
      </c>
    </row>
    <row r="7" spans="1:4" ht="55.8" thickBot="1" x14ac:dyDescent="0.35">
      <c r="A7" s="52" t="s">
        <v>52</v>
      </c>
      <c r="B7" s="54" t="s">
        <v>721</v>
      </c>
      <c r="C7" s="54" t="s">
        <v>52</v>
      </c>
      <c r="D7" s="53" t="s">
        <v>749</v>
      </c>
    </row>
    <row r="8" spans="1:4" s="3" customFormat="1" ht="138.6" thickBot="1" x14ac:dyDescent="0.35">
      <c r="A8" s="55" t="s">
        <v>719</v>
      </c>
      <c r="B8" s="56" t="s">
        <v>755</v>
      </c>
      <c r="C8" s="57" t="s">
        <v>33</v>
      </c>
      <c r="D8" s="58" t="s">
        <v>761</v>
      </c>
    </row>
    <row r="9" spans="1:4" ht="69" x14ac:dyDescent="0.3">
      <c r="A9" s="59" t="s">
        <v>722</v>
      </c>
      <c r="B9" s="60" t="s">
        <v>753</v>
      </c>
      <c r="C9" s="61"/>
      <c r="D9" s="60" t="s">
        <v>780</v>
      </c>
    </row>
    <row r="10" spans="1:4" ht="24" x14ac:dyDescent="0.3">
      <c r="A10" s="62"/>
      <c r="B10" s="46" t="s">
        <v>724</v>
      </c>
      <c r="C10" s="63" t="s">
        <v>53</v>
      </c>
      <c r="D10" s="64" t="s">
        <v>779</v>
      </c>
    </row>
    <row r="11" spans="1:4" ht="36" x14ac:dyDescent="0.3">
      <c r="A11" s="62"/>
      <c r="B11" s="46" t="s">
        <v>725</v>
      </c>
      <c r="C11" s="63" t="s">
        <v>54</v>
      </c>
      <c r="D11" s="68" t="s">
        <v>779</v>
      </c>
    </row>
    <row r="12" spans="1:4" x14ac:dyDescent="0.3">
      <c r="A12" s="62"/>
      <c r="B12" s="46" t="s">
        <v>727</v>
      </c>
      <c r="C12" s="63" t="s">
        <v>55</v>
      </c>
      <c r="D12" s="68" t="s">
        <v>779</v>
      </c>
    </row>
    <row r="13" spans="1:4" ht="48" x14ac:dyDescent="0.3">
      <c r="A13" s="62"/>
      <c r="B13" s="46" t="s">
        <v>750</v>
      </c>
      <c r="C13" s="63" t="s">
        <v>56</v>
      </c>
      <c r="D13" s="68" t="s">
        <v>779</v>
      </c>
    </row>
    <row r="14" spans="1:4" ht="24" x14ac:dyDescent="0.3">
      <c r="A14" s="62"/>
      <c r="B14" s="46" t="s">
        <v>751</v>
      </c>
      <c r="C14" s="63" t="s">
        <v>57</v>
      </c>
      <c r="D14" s="68" t="s">
        <v>779</v>
      </c>
    </row>
    <row r="15" spans="1:4" x14ac:dyDescent="0.3">
      <c r="A15" s="62"/>
      <c r="B15" s="46" t="s">
        <v>752</v>
      </c>
      <c r="C15" s="63" t="s">
        <v>58</v>
      </c>
      <c r="D15" s="68" t="s">
        <v>779</v>
      </c>
    </row>
    <row r="16" spans="1:4" x14ac:dyDescent="0.3">
      <c r="A16" s="62"/>
      <c r="B16" s="46" t="s">
        <v>726</v>
      </c>
      <c r="C16" s="63" t="s">
        <v>59</v>
      </c>
      <c r="D16" s="68" t="s">
        <v>779</v>
      </c>
    </row>
    <row r="17" spans="1:4" ht="15" thickBot="1" x14ac:dyDescent="0.35">
      <c r="A17" s="52"/>
      <c r="B17" s="50" t="s">
        <v>723</v>
      </c>
      <c r="C17" s="65" t="s">
        <v>60</v>
      </c>
      <c r="D17" s="75" t="s">
        <v>779</v>
      </c>
    </row>
    <row r="18" spans="1:4" s="3" customFormat="1" ht="42" thickBot="1" x14ac:dyDescent="0.35">
      <c r="A18" s="69" t="s">
        <v>730</v>
      </c>
      <c r="B18" s="70" t="s">
        <v>731</v>
      </c>
      <c r="C18" s="71" t="s">
        <v>43</v>
      </c>
      <c r="D18" s="70" t="s">
        <v>754</v>
      </c>
    </row>
    <row r="19" spans="1:4" x14ac:dyDescent="0.3">
      <c r="A19" s="62" t="s">
        <v>732</v>
      </c>
      <c r="B19" s="74" t="s">
        <v>771</v>
      </c>
      <c r="C19" s="63"/>
      <c r="D19" s="74" t="s">
        <v>775</v>
      </c>
    </row>
    <row r="20" spans="1:4" ht="24" x14ac:dyDescent="0.3">
      <c r="A20" s="62"/>
      <c r="B20" s="46" t="s">
        <v>772</v>
      </c>
      <c r="C20" s="63" t="s">
        <v>39</v>
      </c>
      <c r="D20" s="68" t="s">
        <v>778</v>
      </c>
    </row>
    <row r="21" spans="1:4" x14ac:dyDescent="0.3">
      <c r="A21" s="62"/>
      <c r="B21" s="46" t="s">
        <v>773</v>
      </c>
      <c r="C21" s="63" t="s">
        <v>38</v>
      </c>
      <c r="D21" s="68" t="s">
        <v>778</v>
      </c>
    </row>
    <row r="22" spans="1:4" ht="15" thickBot="1" x14ac:dyDescent="0.35">
      <c r="A22" s="62"/>
      <c r="B22" s="46" t="s">
        <v>774</v>
      </c>
      <c r="C22" s="63" t="s">
        <v>37</v>
      </c>
      <c r="D22" s="68" t="s">
        <v>778</v>
      </c>
    </row>
    <row r="23" spans="1:4" ht="15" thickBot="1" x14ac:dyDescent="0.35">
      <c r="A23" s="66" t="s">
        <v>769</v>
      </c>
      <c r="B23" s="72" t="s">
        <v>777</v>
      </c>
      <c r="C23" s="51" t="s">
        <v>66</v>
      </c>
      <c r="D23" s="66" t="s">
        <v>776</v>
      </c>
    </row>
    <row r="24" spans="1:4" ht="15" thickBot="1" x14ac:dyDescent="0.35">
      <c r="A24" s="66" t="s">
        <v>768</v>
      </c>
      <c r="B24" s="73" t="s">
        <v>764</v>
      </c>
      <c r="C24" s="51" t="s">
        <v>37</v>
      </c>
      <c r="D24" s="66"/>
    </row>
    <row r="25" spans="1:4" ht="15" thickBot="1" x14ac:dyDescent="0.35">
      <c r="A25" s="66" t="s">
        <v>767</v>
      </c>
      <c r="B25" s="73" t="s">
        <v>763</v>
      </c>
      <c r="C25" s="51" t="s">
        <v>39</v>
      </c>
      <c r="D25" s="66"/>
    </row>
    <row r="26" spans="1:4" ht="15" thickBot="1" x14ac:dyDescent="0.35">
      <c r="A26" s="66" t="s">
        <v>766</v>
      </c>
      <c r="B26" s="73" t="s">
        <v>762</v>
      </c>
      <c r="C26" s="51" t="s">
        <v>38</v>
      </c>
      <c r="D26" s="66"/>
    </row>
    <row r="27" spans="1:4" ht="27.6" customHeight="1" thickBot="1" x14ac:dyDescent="0.35">
      <c r="A27" s="66" t="s">
        <v>733</v>
      </c>
      <c r="B27" s="67" t="s">
        <v>734</v>
      </c>
      <c r="C27" s="51" t="s">
        <v>40</v>
      </c>
      <c r="D27" s="67" t="s">
        <v>770</v>
      </c>
    </row>
    <row r="28" spans="1:4" ht="28.2" thickBot="1" x14ac:dyDescent="0.35">
      <c r="A28" s="66" t="s">
        <v>735</v>
      </c>
      <c r="B28" s="67" t="s">
        <v>736</v>
      </c>
      <c r="C28" s="51" t="s">
        <v>42</v>
      </c>
      <c r="D28" s="67" t="s">
        <v>770</v>
      </c>
    </row>
    <row r="29" spans="1:4" ht="42" thickBot="1" x14ac:dyDescent="0.35">
      <c r="A29" s="66" t="s">
        <v>737</v>
      </c>
      <c r="B29" s="67" t="s">
        <v>738</v>
      </c>
      <c r="C29" s="51" t="s">
        <v>41</v>
      </c>
      <c r="D29" s="67" t="s">
        <v>770</v>
      </c>
    </row>
    <row r="30" spans="1:4" ht="42" thickBot="1" x14ac:dyDescent="0.35">
      <c r="A30" s="66" t="s">
        <v>739</v>
      </c>
      <c r="B30" s="67" t="s">
        <v>740</v>
      </c>
      <c r="C30" s="51" t="s">
        <v>63</v>
      </c>
      <c r="D30" s="67" t="s">
        <v>770</v>
      </c>
    </row>
    <row r="31" spans="1:4" ht="55.8" thickBot="1" x14ac:dyDescent="0.35">
      <c r="A31" s="66" t="s">
        <v>741</v>
      </c>
      <c r="B31" s="67" t="s">
        <v>742</v>
      </c>
      <c r="C31" s="51" t="s">
        <v>65</v>
      </c>
      <c r="D31" s="67" t="s">
        <v>770</v>
      </c>
    </row>
    <row r="32" spans="1:4" ht="42" thickBot="1" x14ac:dyDescent="0.35">
      <c r="A32" s="66" t="s">
        <v>743</v>
      </c>
      <c r="B32" s="67" t="s">
        <v>765</v>
      </c>
      <c r="C32" s="51" t="s">
        <v>64</v>
      </c>
      <c r="D32" s="67" t="s">
        <v>770</v>
      </c>
    </row>
    <row r="33" spans="1:1" ht="15.6" x14ac:dyDescent="0.3">
      <c r="A33" s="47"/>
    </row>
  </sheetData>
  <hyperlinks>
    <hyperlink ref="D1" location="'MAIN STEPS '!A1" display="CLICK HERE" xr:uid="{DA2CB9E4-407B-4D14-B28B-5286D110F39D}"/>
  </hyperlink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0D5E38-F8F1-4236-8F32-182F0789F90B}">
  <dimension ref="A1:G130"/>
  <sheetViews>
    <sheetView topLeftCell="A4" zoomScaleNormal="100" workbookViewId="0">
      <selection activeCell="F28" sqref="F28"/>
    </sheetView>
  </sheetViews>
  <sheetFormatPr defaultRowHeight="10.199999999999999" x14ac:dyDescent="0.2"/>
  <cols>
    <col min="1" max="1" width="12.77734375" style="265" customWidth="1"/>
    <col min="2" max="2" width="19.77734375" style="265" customWidth="1"/>
    <col min="3" max="3" width="34.77734375" style="227" customWidth="1"/>
    <col min="4" max="4" width="16.88671875" style="228" customWidth="1"/>
    <col min="5" max="5" width="27.33203125" style="227" customWidth="1"/>
    <col min="6" max="6" width="8.88671875" style="228"/>
    <col min="7" max="7" width="67.44140625" style="228" bestFit="1" customWidth="1"/>
    <col min="8" max="8" width="8.88671875" style="228"/>
    <col min="9" max="9" width="53.5546875" style="228" customWidth="1"/>
    <col min="10" max="16384" width="8.88671875" style="228"/>
  </cols>
  <sheetData>
    <row r="1" spans="1:6" ht="10.8" thickBot="1" x14ac:dyDescent="0.25">
      <c r="A1" s="226" t="s">
        <v>744</v>
      </c>
      <c r="B1" s="226"/>
      <c r="E1" s="229" t="s">
        <v>4056</v>
      </c>
    </row>
    <row r="2" spans="1:6" ht="10.8" thickBot="1" x14ac:dyDescent="0.25">
      <c r="A2" s="230" t="s">
        <v>390</v>
      </c>
      <c r="B2" s="231" t="s">
        <v>391</v>
      </c>
      <c r="C2" s="232" t="s">
        <v>392</v>
      </c>
      <c r="D2" s="232" t="s">
        <v>393</v>
      </c>
      <c r="E2" s="232" t="s">
        <v>486</v>
      </c>
    </row>
    <row r="3" spans="1:6" x14ac:dyDescent="0.2">
      <c r="A3" s="233" t="s">
        <v>394</v>
      </c>
      <c r="B3" s="233" t="s">
        <v>394</v>
      </c>
      <c r="C3" s="234" t="s">
        <v>395</v>
      </c>
      <c r="D3" s="235"/>
      <c r="E3" s="235"/>
    </row>
    <row r="4" spans="1:6" x14ac:dyDescent="0.2">
      <c r="A4" s="236"/>
      <c r="B4" s="236"/>
      <c r="C4" s="234" t="s">
        <v>396</v>
      </c>
      <c r="D4" s="237"/>
      <c r="E4" s="237"/>
    </row>
    <row r="5" spans="1:6" ht="10.8" thickBot="1" x14ac:dyDescent="0.25">
      <c r="A5" s="238"/>
      <c r="B5" s="238"/>
      <c r="C5" s="239" t="s">
        <v>397</v>
      </c>
      <c r="D5" s="240"/>
      <c r="E5" s="240"/>
    </row>
    <row r="6" spans="1:6" x14ac:dyDescent="0.2">
      <c r="A6" s="233" t="s">
        <v>394</v>
      </c>
      <c r="B6" s="233" t="s">
        <v>398</v>
      </c>
      <c r="C6" s="234" t="s">
        <v>399</v>
      </c>
      <c r="D6" s="234"/>
      <c r="E6" s="234"/>
    </row>
    <row r="7" spans="1:6" x14ac:dyDescent="0.2">
      <c r="A7" s="236"/>
      <c r="B7" s="236"/>
      <c r="C7" s="241" t="s">
        <v>557</v>
      </c>
      <c r="D7" s="234" t="s">
        <v>400</v>
      </c>
      <c r="E7" s="234"/>
    </row>
    <row r="8" spans="1:6" x14ac:dyDescent="0.2">
      <c r="A8" s="236"/>
      <c r="B8" s="236"/>
      <c r="C8" s="242" t="s">
        <v>558</v>
      </c>
      <c r="D8" s="234" t="s">
        <v>401</v>
      </c>
      <c r="E8" s="234"/>
    </row>
    <row r="9" spans="1:6" x14ac:dyDescent="0.2">
      <c r="A9" s="236"/>
      <c r="B9" s="236"/>
      <c r="C9" s="242" t="s">
        <v>559</v>
      </c>
      <c r="D9" s="234" t="s">
        <v>402</v>
      </c>
      <c r="E9" s="234"/>
    </row>
    <row r="10" spans="1:6" x14ac:dyDescent="0.2">
      <c r="A10" s="236"/>
      <c r="B10" s="236"/>
      <c r="C10" s="242" t="s">
        <v>560</v>
      </c>
      <c r="D10" s="234" t="s">
        <v>403</v>
      </c>
      <c r="E10" s="234"/>
    </row>
    <row r="11" spans="1:6" x14ac:dyDescent="0.2">
      <c r="A11" s="236"/>
      <c r="B11" s="236"/>
      <c r="C11" s="242" t="s">
        <v>561</v>
      </c>
      <c r="D11" s="234" t="s">
        <v>404</v>
      </c>
      <c r="E11" s="234"/>
    </row>
    <row r="12" spans="1:6" ht="10.8" thickBot="1" x14ac:dyDescent="0.25">
      <c r="A12" s="238"/>
      <c r="B12" s="238"/>
      <c r="C12" s="243" t="s">
        <v>562</v>
      </c>
      <c r="D12" s="239" t="s">
        <v>405</v>
      </c>
      <c r="E12" s="239"/>
    </row>
    <row r="13" spans="1:6" x14ac:dyDescent="0.2">
      <c r="A13" s="233" t="s">
        <v>394</v>
      </c>
      <c r="B13" s="233" t="s">
        <v>398</v>
      </c>
      <c r="C13" s="234" t="s">
        <v>406</v>
      </c>
      <c r="D13" s="235" t="s">
        <v>76</v>
      </c>
      <c r="E13" s="235" t="s">
        <v>564</v>
      </c>
      <c r="F13" s="228">
        <v>42</v>
      </c>
    </row>
    <row r="14" spans="1:6" x14ac:dyDescent="0.2">
      <c r="A14" s="236"/>
      <c r="B14" s="236"/>
      <c r="C14" s="234" t="s">
        <v>407</v>
      </c>
      <c r="D14" s="237" t="s">
        <v>77</v>
      </c>
      <c r="E14" s="237"/>
    </row>
    <row r="15" spans="1:6" x14ac:dyDescent="0.2">
      <c r="A15" s="236"/>
      <c r="B15" s="236"/>
      <c r="C15" s="234" t="s">
        <v>563</v>
      </c>
      <c r="D15" s="237" t="s">
        <v>78</v>
      </c>
      <c r="E15" s="237"/>
    </row>
    <row r="16" spans="1:6" ht="10.8" thickBot="1" x14ac:dyDescent="0.25">
      <c r="A16" s="236"/>
      <c r="B16" s="236"/>
      <c r="C16" s="244"/>
      <c r="D16" s="239" t="s">
        <v>79</v>
      </c>
      <c r="E16" s="239"/>
    </row>
    <row r="17" spans="1:6" s="266" customFormat="1" ht="20.399999999999999" x14ac:dyDescent="0.3">
      <c r="A17" s="233" t="s">
        <v>408</v>
      </c>
      <c r="B17" s="233" t="s">
        <v>409</v>
      </c>
      <c r="C17" s="245" t="s">
        <v>410</v>
      </c>
      <c r="D17" s="245" t="s">
        <v>97</v>
      </c>
      <c r="E17" s="245" t="s">
        <v>497</v>
      </c>
      <c r="F17" s="266">
        <v>7</v>
      </c>
    </row>
    <row r="18" spans="1:6" x14ac:dyDescent="0.2">
      <c r="A18" s="236"/>
      <c r="B18" s="236"/>
      <c r="C18" s="234"/>
      <c r="D18" s="234" t="s">
        <v>98</v>
      </c>
      <c r="E18" s="234" t="s">
        <v>498</v>
      </c>
    </row>
    <row r="19" spans="1:6" x14ac:dyDescent="0.2">
      <c r="A19" s="236"/>
      <c r="B19" s="236"/>
      <c r="C19" s="234"/>
      <c r="D19" s="234" t="s">
        <v>99</v>
      </c>
      <c r="E19" s="234" t="s">
        <v>499</v>
      </c>
    </row>
    <row r="20" spans="1:6" x14ac:dyDescent="0.2">
      <c r="A20" s="236"/>
      <c r="B20" s="236"/>
      <c r="C20" s="245"/>
      <c r="D20" s="234" t="s">
        <v>100</v>
      </c>
      <c r="E20" s="234" t="s">
        <v>500</v>
      </c>
    </row>
    <row r="21" spans="1:6" x14ac:dyDescent="0.2">
      <c r="A21" s="236"/>
      <c r="B21" s="236"/>
      <c r="C21" s="245"/>
      <c r="D21" s="234" t="s">
        <v>101</v>
      </c>
      <c r="E21" s="234" t="s">
        <v>501</v>
      </c>
    </row>
    <row r="22" spans="1:6" x14ac:dyDescent="0.2">
      <c r="A22" s="236"/>
      <c r="B22" s="236"/>
      <c r="C22" s="245"/>
      <c r="D22" s="234" t="s">
        <v>102</v>
      </c>
      <c r="E22" s="234" t="s">
        <v>502</v>
      </c>
    </row>
    <row r="23" spans="1:6" ht="10.8" thickBot="1" x14ac:dyDescent="0.25">
      <c r="A23" s="236"/>
      <c r="B23" s="236"/>
      <c r="C23" s="245"/>
      <c r="D23" s="239" t="s">
        <v>190</v>
      </c>
      <c r="E23" s="239" t="s">
        <v>503</v>
      </c>
    </row>
    <row r="24" spans="1:6" ht="20.399999999999999" x14ac:dyDescent="0.2">
      <c r="A24" s="233" t="s">
        <v>408</v>
      </c>
      <c r="B24" s="233" t="s">
        <v>411</v>
      </c>
      <c r="C24" s="235" t="s">
        <v>412</v>
      </c>
      <c r="D24" s="234" t="s">
        <v>87</v>
      </c>
      <c r="E24" s="234"/>
      <c r="F24" s="228">
        <v>4</v>
      </c>
    </row>
    <row r="25" spans="1:6" x14ac:dyDescent="0.2">
      <c r="A25" s="236"/>
      <c r="B25" s="236"/>
      <c r="C25" s="237"/>
      <c r="D25" s="234" t="s">
        <v>88</v>
      </c>
      <c r="E25" s="234"/>
    </row>
    <row r="26" spans="1:6" x14ac:dyDescent="0.2">
      <c r="A26" s="236"/>
      <c r="B26" s="236"/>
      <c r="C26" s="237"/>
      <c r="D26" s="234" t="s">
        <v>89</v>
      </c>
      <c r="E26" s="234"/>
    </row>
    <row r="27" spans="1:6" ht="10.8" thickBot="1" x14ac:dyDescent="0.25">
      <c r="A27" s="238"/>
      <c r="B27" s="238"/>
      <c r="C27" s="240"/>
      <c r="D27" s="239" t="s">
        <v>90</v>
      </c>
      <c r="E27" s="239"/>
    </row>
    <row r="28" spans="1:6" ht="20.399999999999999" x14ac:dyDescent="0.2">
      <c r="A28" s="233" t="s">
        <v>413</v>
      </c>
      <c r="B28" s="233" t="s">
        <v>485</v>
      </c>
      <c r="C28" s="234" t="s">
        <v>414</v>
      </c>
      <c r="D28" s="234" t="s">
        <v>108</v>
      </c>
      <c r="E28" s="234" t="s">
        <v>492</v>
      </c>
    </row>
    <row r="29" spans="1:6" x14ac:dyDescent="0.2">
      <c r="A29" s="236"/>
      <c r="B29" s="236"/>
      <c r="C29" s="234"/>
      <c r="D29" s="234" t="s">
        <v>109</v>
      </c>
      <c r="E29" s="234" t="s">
        <v>491</v>
      </c>
    </row>
    <row r="30" spans="1:6" x14ac:dyDescent="0.2">
      <c r="A30" s="236"/>
      <c r="B30" s="236"/>
      <c r="C30" s="245"/>
      <c r="D30" s="234" t="s">
        <v>110</v>
      </c>
      <c r="E30" s="234" t="s">
        <v>493</v>
      </c>
    </row>
    <row r="31" spans="1:6" x14ac:dyDescent="0.2">
      <c r="A31" s="236"/>
      <c r="B31" s="236"/>
      <c r="C31" s="245"/>
      <c r="D31" s="234" t="s">
        <v>111</v>
      </c>
      <c r="E31" s="234" t="s">
        <v>494</v>
      </c>
    </row>
    <row r="32" spans="1:6" ht="20.399999999999999" x14ac:dyDescent="0.2">
      <c r="A32" s="236"/>
      <c r="B32" s="236" t="s">
        <v>487</v>
      </c>
      <c r="C32" s="245"/>
      <c r="D32" s="234" t="s">
        <v>112</v>
      </c>
      <c r="E32" s="236" t="s">
        <v>487</v>
      </c>
    </row>
    <row r="33" spans="1:5" x14ac:dyDescent="0.2">
      <c r="A33" s="236"/>
      <c r="B33" s="236" t="s">
        <v>488</v>
      </c>
      <c r="C33" s="245"/>
      <c r="D33" s="234" t="s">
        <v>113</v>
      </c>
      <c r="E33" s="236" t="s">
        <v>495</v>
      </c>
    </row>
    <row r="34" spans="1:5" ht="20.399999999999999" x14ac:dyDescent="0.2">
      <c r="A34" s="236"/>
      <c r="B34" s="236" t="s">
        <v>489</v>
      </c>
      <c r="C34" s="245"/>
      <c r="D34" s="234" t="s">
        <v>114</v>
      </c>
      <c r="E34" s="236" t="s">
        <v>489</v>
      </c>
    </row>
    <row r="35" spans="1:5" x14ac:dyDescent="0.2">
      <c r="A35" s="236"/>
      <c r="B35" s="236"/>
      <c r="C35" s="245"/>
      <c r="D35" s="234" t="s">
        <v>198</v>
      </c>
      <c r="E35" s="236" t="s">
        <v>496</v>
      </c>
    </row>
    <row r="36" spans="1:5" ht="21" thickBot="1" x14ac:dyDescent="0.25">
      <c r="A36" s="236"/>
      <c r="B36" s="236" t="s">
        <v>490</v>
      </c>
      <c r="C36" s="245"/>
      <c r="D36" s="239" t="s">
        <v>199</v>
      </c>
      <c r="E36" s="239" t="s">
        <v>490</v>
      </c>
    </row>
    <row r="37" spans="1:5" s="266" customFormat="1" ht="20.399999999999999" x14ac:dyDescent="0.3">
      <c r="A37" s="233" t="s">
        <v>386</v>
      </c>
      <c r="B37" s="246" t="s">
        <v>4072</v>
      </c>
      <c r="C37" s="233" t="s">
        <v>504</v>
      </c>
      <c r="D37" s="245"/>
      <c r="E37" s="245"/>
    </row>
    <row r="38" spans="1:5" x14ac:dyDescent="0.2">
      <c r="A38" s="236"/>
      <c r="B38" s="247"/>
      <c r="C38" s="248" t="s">
        <v>505</v>
      </c>
      <c r="D38" s="234" t="s">
        <v>93</v>
      </c>
      <c r="E38" s="234" t="s">
        <v>519</v>
      </c>
    </row>
    <row r="39" spans="1:5" x14ac:dyDescent="0.2">
      <c r="A39" s="236"/>
      <c r="B39" s="247"/>
      <c r="C39" s="248" t="s">
        <v>506</v>
      </c>
      <c r="D39" s="234" t="s">
        <v>516</v>
      </c>
      <c r="E39" s="234" t="s">
        <v>517</v>
      </c>
    </row>
    <row r="40" spans="1:5" x14ac:dyDescent="0.2">
      <c r="A40" s="236"/>
      <c r="B40" s="247"/>
      <c r="C40" s="248" t="s">
        <v>507</v>
      </c>
      <c r="D40" s="234" t="s">
        <v>92</v>
      </c>
      <c r="E40" s="234" t="s">
        <v>518</v>
      </c>
    </row>
    <row r="41" spans="1:5" x14ac:dyDescent="0.2">
      <c r="A41" s="236"/>
      <c r="B41" s="247"/>
      <c r="C41" s="248" t="s">
        <v>508</v>
      </c>
      <c r="D41" s="234" t="s">
        <v>91</v>
      </c>
      <c r="E41" s="234" t="s">
        <v>568</v>
      </c>
    </row>
    <row r="42" spans="1:5" x14ac:dyDescent="0.2">
      <c r="A42" s="236"/>
      <c r="B42" s="247"/>
      <c r="C42" s="248" t="s">
        <v>509</v>
      </c>
      <c r="D42" s="234" t="s">
        <v>95</v>
      </c>
      <c r="E42" s="234" t="s">
        <v>521</v>
      </c>
    </row>
    <row r="43" spans="1:5" x14ac:dyDescent="0.2">
      <c r="A43" s="236"/>
      <c r="B43" s="247"/>
      <c r="C43" s="248" t="s">
        <v>510</v>
      </c>
      <c r="D43" s="234" t="s">
        <v>94</v>
      </c>
      <c r="E43" s="234" t="s">
        <v>520</v>
      </c>
    </row>
    <row r="44" spans="1:5" x14ac:dyDescent="0.2">
      <c r="A44" s="236"/>
      <c r="B44" s="247"/>
      <c r="C44" s="248" t="s">
        <v>511</v>
      </c>
      <c r="D44" s="234"/>
      <c r="E44" s="234"/>
    </row>
    <row r="45" spans="1:5" x14ac:dyDescent="0.2">
      <c r="A45" s="236"/>
      <c r="B45" s="247"/>
      <c r="C45" s="248" t="s">
        <v>512</v>
      </c>
      <c r="D45" s="234"/>
      <c r="E45" s="234"/>
    </row>
    <row r="46" spans="1:5" ht="20.399999999999999" x14ac:dyDescent="0.2">
      <c r="A46" s="236"/>
      <c r="B46" s="247"/>
      <c r="C46" s="248" t="s">
        <v>513</v>
      </c>
      <c r="D46" s="234"/>
      <c r="E46" s="234"/>
    </row>
    <row r="47" spans="1:5" x14ac:dyDescent="0.2">
      <c r="A47" s="236"/>
      <c r="B47" s="247"/>
      <c r="C47" s="248" t="s">
        <v>514</v>
      </c>
      <c r="D47" s="234"/>
      <c r="E47" s="234"/>
    </row>
    <row r="48" spans="1:5" x14ac:dyDescent="0.2">
      <c r="A48" s="236"/>
      <c r="B48" s="247"/>
      <c r="C48" s="248" t="s">
        <v>515</v>
      </c>
      <c r="D48" s="234"/>
      <c r="E48" s="234"/>
    </row>
    <row r="49" spans="1:5" ht="10.8" thickBot="1" x14ac:dyDescent="0.25">
      <c r="A49" s="238"/>
      <c r="B49" s="249"/>
      <c r="C49" s="240"/>
      <c r="D49" s="239"/>
      <c r="E49" s="239"/>
    </row>
    <row r="50" spans="1:5" s="266" customFormat="1" ht="20.399999999999999" x14ac:dyDescent="0.3">
      <c r="A50" s="233" t="s">
        <v>415</v>
      </c>
      <c r="B50" s="233" t="s">
        <v>416</v>
      </c>
      <c r="C50" s="245" t="s">
        <v>504</v>
      </c>
      <c r="D50" s="245"/>
      <c r="E50" s="245"/>
    </row>
    <row r="51" spans="1:5" x14ac:dyDescent="0.2">
      <c r="A51" s="236"/>
      <c r="B51" s="236"/>
      <c r="C51" s="241" t="s">
        <v>417</v>
      </c>
      <c r="D51" s="234" t="s">
        <v>105</v>
      </c>
      <c r="E51" s="234" t="s">
        <v>567</v>
      </c>
    </row>
    <row r="52" spans="1:5" x14ac:dyDescent="0.2">
      <c r="A52" s="236"/>
      <c r="B52" s="236"/>
      <c r="C52" s="241" t="s">
        <v>440</v>
      </c>
      <c r="D52" s="234" t="s">
        <v>103</v>
      </c>
      <c r="E52" s="234" t="s">
        <v>565</v>
      </c>
    </row>
    <row r="53" spans="1:5" x14ac:dyDescent="0.2">
      <c r="A53" s="236"/>
      <c r="B53" s="236"/>
      <c r="C53" s="242" t="s">
        <v>441</v>
      </c>
      <c r="D53" s="234" t="s">
        <v>104</v>
      </c>
      <c r="E53" s="234" t="s">
        <v>566</v>
      </c>
    </row>
    <row r="54" spans="1:5" x14ac:dyDescent="0.2">
      <c r="A54" s="236"/>
      <c r="B54" s="236"/>
      <c r="C54" s="242" t="s">
        <v>442</v>
      </c>
      <c r="D54" s="234" t="s">
        <v>106</v>
      </c>
      <c r="E54" s="234"/>
    </row>
    <row r="55" spans="1:5" x14ac:dyDescent="0.2">
      <c r="A55" s="236"/>
      <c r="B55" s="236"/>
      <c r="C55" s="242" t="s">
        <v>443</v>
      </c>
      <c r="D55" s="234" t="s">
        <v>107</v>
      </c>
      <c r="E55" s="234"/>
    </row>
    <row r="56" spans="1:5" x14ac:dyDescent="0.2">
      <c r="A56" s="236"/>
      <c r="B56" s="236"/>
      <c r="C56" s="242" t="s">
        <v>444</v>
      </c>
      <c r="D56" s="234"/>
      <c r="E56" s="234"/>
    </row>
    <row r="57" spans="1:5" x14ac:dyDescent="0.2">
      <c r="A57" s="236"/>
      <c r="B57" s="236"/>
      <c r="C57" s="242" t="s">
        <v>445</v>
      </c>
      <c r="D57" s="234"/>
      <c r="E57" s="234"/>
    </row>
    <row r="58" spans="1:5" ht="10.8" thickBot="1" x14ac:dyDescent="0.25">
      <c r="A58" s="238"/>
      <c r="B58" s="238"/>
      <c r="C58" s="250"/>
      <c r="D58" s="239"/>
      <c r="E58" s="239"/>
    </row>
    <row r="59" spans="1:5" s="266" customFormat="1" ht="20.399999999999999" x14ac:dyDescent="0.3">
      <c r="A59" s="246" t="s">
        <v>418</v>
      </c>
      <c r="B59" s="246" t="s">
        <v>419</v>
      </c>
      <c r="C59" s="245" t="s">
        <v>420</v>
      </c>
      <c r="D59" s="245"/>
      <c r="E59" s="245"/>
    </row>
    <row r="60" spans="1:5" x14ac:dyDescent="0.2">
      <c r="A60" s="247"/>
      <c r="B60" s="247"/>
      <c r="C60" s="251" t="s">
        <v>421</v>
      </c>
      <c r="D60" s="234" t="s">
        <v>422</v>
      </c>
      <c r="E60" s="234" t="s">
        <v>530</v>
      </c>
    </row>
    <row r="61" spans="1:5" x14ac:dyDescent="0.2">
      <c r="A61" s="247"/>
      <c r="B61" s="247"/>
      <c r="C61" s="252" t="s">
        <v>423</v>
      </c>
      <c r="D61" s="234" t="s">
        <v>143</v>
      </c>
      <c r="E61" s="234" t="s">
        <v>531</v>
      </c>
    </row>
    <row r="62" spans="1:5" x14ac:dyDescent="0.2">
      <c r="A62" s="247"/>
      <c r="B62" s="247"/>
      <c r="C62" s="252" t="s">
        <v>524</v>
      </c>
      <c r="D62" s="234" t="s">
        <v>144</v>
      </c>
      <c r="E62" s="234" t="s">
        <v>532</v>
      </c>
    </row>
    <row r="63" spans="1:5" x14ac:dyDescent="0.2">
      <c r="A63" s="247"/>
      <c r="B63" s="247"/>
      <c r="C63" s="252" t="s">
        <v>424</v>
      </c>
      <c r="D63" s="234" t="s">
        <v>145</v>
      </c>
      <c r="E63" s="234" t="s">
        <v>533</v>
      </c>
    </row>
    <row r="64" spans="1:5" x14ac:dyDescent="0.2">
      <c r="A64" s="247"/>
      <c r="B64" s="247"/>
      <c r="C64" s="251" t="s">
        <v>425</v>
      </c>
      <c r="D64" s="234" t="s">
        <v>146</v>
      </c>
      <c r="E64" s="234" t="s">
        <v>534</v>
      </c>
    </row>
    <row r="65" spans="1:5" ht="20.399999999999999" x14ac:dyDescent="0.2">
      <c r="A65" s="247"/>
      <c r="B65" s="247"/>
      <c r="C65" s="252" t="s">
        <v>426</v>
      </c>
      <c r="D65" s="234" t="s">
        <v>147</v>
      </c>
      <c r="E65" s="234" t="s">
        <v>535</v>
      </c>
    </row>
    <row r="66" spans="1:5" x14ac:dyDescent="0.2">
      <c r="A66" s="247"/>
      <c r="B66" s="247"/>
      <c r="C66" s="252" t="s">
        <v>427</v>
      </c>
      <c r="D66" s="234" t="s">
        <v>148</v>
      </c>
      <c r="E66" s="234" t="s">
        <v>536</v>
      </c>
    </row>
    <row r="67" spans="1:5" x14ac:dyDescent="0.2">
      <c r="A67" s="247"/>
      <c r="B67" s="247"/>
      <c r="C67" s="251" t="s">
        <v>428</v>
      </c>
      <c r="D67" s="234" t="s">
        <v>149</v>
      </c>
      <c r="E67" s="234" t="s">
        <v>537</v>
      </c>
    </row>
    <row r="68" spans="1:5" ht="20.399999999999999" x14ac:dyDescent="0.2">
      <c r="A68" s="247"/>
      <c r="B68" s="247"/>
      <c r="C68" s="251" t="s">
        <v>429</v>
      </c>
      <c r="D68" s="234" t="s">
        <v>150</v>
      </c>
      <c r="E68" s="234" t="s">
        <v>538</v>
      </c>
    </row>
    <row r="69" spans="1:5" ht="20.399999999999999" x14ac:dyDescent="0.2">
      <c r="A69" s="247"/>
      <c r="B69" s="247"/>
      <c r="C69" s="251" t="s">
        <v>430</v>
      </c>
      <c r="D69" s="234" t="s">
        <v>151</v>
      </c>
      <c r="E69" s="234" t="s">
        <v>539</v>
      </c>
    </row>
    <row r="70" spans="1:5" x14ac:dyDescent="0.2">
      <c r="A70" s="247"/>
      <c r="B70" s="247"/>
      <c r="C70" s="251" t="s">
        <v>431</v>
      </c>
      <c r="D70" s="234" t="s">
        <v>152</v>
      </c>
      <c r="E70" s="234" t="s">
        <v>540</v>
      </c>
    </row>
    <row r="71" spans="1:5" x14ac:dyDescent="0.2">
      <c r="A71" s="247"/>
      <c r="B71" s="247"/>
      <c r="C71" s="253" t="s">
        <v>525</v>
      </c>
      <c r="D71" s="234" t="s">
        <v>156</v>
      </c>
      <c r="E71" s="234" t="s">
        <v>541</v>
      </c>
    </row>
    <row r="72" spans="1:5" x14ac:dyDescent="0.2">
      <c r="A72" s="247"/>
      <c r="B72" s="247"/>
      <c r="C72" s="253" t="s">
        <v>522</v>
      </c>
      <c r="D72" s="234"/>
      <c r="E72" s="234"/>
    </row>
    <row r="73" spans="1:5" x14ac:dyDescent="0.2">
      <c r="A73" s="247"/>
      <c r="B73" s="247"/>
      <c r="C73" s="253" t="s">
        <v>523</v>
      </c>
      <c r="D73" s="234"/>
      <c r="E73" s="234"/>
    </row>
    <row r="74" spans="1:5" x14ac:dyDescent="0.2">
      <c r="A74" s="247"/>
      <c r="B74" s="247"/>
      <c r="C74" s="252" t="s">
        <v>528</v>
      </c>
      <c r="D74" s="234" t="s">
        <v>153</v>
      </c>
      <c r="E74" s="234" t="s">
        <v>527</v>
      </c>
    </row>
    <row r="75" spans="1:5" ht="20.399999999999999" x14ac:dyDescent="0.2">
      <c r="A75" s="247"/>
      <c r="B75" s="247"/>
      <c r="C75" s="251" t="s">
        <v>529</v>
      </c>
      <c r="D75" s="234" t="s">
        <v>154</v>
      </c>
      <c r="E75" s="234" t="s">
        <v>526</v>
      </c>
    </row>
    <row r="76" spans="1:5" ht="10.8" thickBot="1" x14ac:dyDescent="0.25">
      <c r="A76" s="249"/>
      <c r="B76" s="249"/>
      <c r="C76" s="234"/>
      <c r="D76" s="239"/>
      <c r="E76" s="239"/>
    </row>
    <row r="77" spans="1:5" x14ac:dyDescent="0.2">
      <c r="A77" s="246" t="s">
        <v>432</v>
      </c>
      <c r="B77" s="246" t="s">
        <v>433</v>
      </c>
      <c r="C77" s="235" t="s">
        <v>434</v>
      </c>
      <c r="D77" s="234" t="s">
        <v>435</v>
      </c>
      <c r="E77" s="235"/>
    </row>
    <row r="78" spans="1:5" ht="10.8" thickBot="1" x14ac:dyDescent="0.25">
      <c r="A78" s="247"/>
      <c r="B78" s="247"/>
      <c r="C78" s="234" t="s">
        <v>436</v>
      </c>
      <c r="D78" s="239"/>
      <c r="E78" s="239"/>
    </row>
    <row r="79" spans="1:5" x14ac:dyDescent="0.2">
      <c r="A79" s="246" t="s">
        <v>437</v>
      </c>
      <c r="B79" s="246" t="s">
        <v>438</v>
      </c>
      <c r="C79" s="235" t="s">
        <v>439</v>
      </c>
      <c r="D79" s="234"/>
      <c r="E79" s="234"/>
    </row>
    <row r="80" spans="1:5" x14ac:dyDescent="0.2">
      <c r="A80" s="247"/>
      <c r="B80" s="247"/>
      <c r="C80" s="248" t="s">
        <v>546</v>
      </c>
      <c r="D80" s="234"/>
      <c r="E80" s="234"/>
    </row>
    <row r="81" spans="1:5" x14ac:dyDescent="0.2">
      <c r="A81" s="247"/>
      <c r="B81" s="247"/>
      <c r="C81" s="248" t="s">
        <v>544</v>
      </c>
      <c r="D81" s="234" t="s">
        <v>263</v>
      </c>
      <c r="E81" s="234"/>
    </row>
    <row r="82" spans="1:5" x14ac:dyDescent="0.2">
      <c r="A82" s="247"/>
      <c r="B82" s="247"/>
      <c r="C82" s="248" t="s">
        <v>543</v>
      </c>
      <c r="D82" s="234" t="s">
        <v>555</v>
      </c>
      <c r="E82" s="234" t="s">
        <v>573</v>
      </c>
    </row>
    <row r="83" spans="1:5" x14ac:dyDescent="0.2">
      <c r="A83" s="247"/>
      <c r="B83" s="247"/>
      <c r="C83" s="248" t="s">
        <v>545</v>
      </c>
      <c r="D83" s="234"/>
      <c r="E83" s="234"/>
    </row>
    <row r="84" spans="1:5" x14ac:dyDescent="0.2">
      <c r="A84" s="247"/>
      <c r="B84" s="247"/>
      <c r="C84" s="248" t="s">
        <v>551</v>
      </c>
      <c r="D84" s="234" t="s">
        <v>569</v>
      </c>
      <c r="E84" s="234" t="s">
        <v>572</v>
      </c>
    </row>
    <row r="85" spans="1:5" x14ac:dyDescent="0.2">
      <c r="A85" s="247"/>
      <c r="B85" s="247"/>
      <c r="C85" s="248" t="s">
        <v>550</v>
      </c>
      <c r="D85" s="234"/>
      <c r="E85" s="234"/>
    </row>
    <row r="86" spans="1:5" x14ac:dyDescent="0.2">
      <c r="A86" s="247"/>
      <c r="B86" s="247"/>
      <c r="C86" s="248" t="s">
        <v>547</v>
      </c>
      <c r="D86" s="234" t="s">
        <v>268</v>
      </c>
      <c r="E86" s="234" t="s">
        <v>547</v>
      </c>
    </row>
    <row r="87" spans="1:5" x14ac:dyDescent="0.2">
      <c r="A87" s="247"/>
      <c r="B87" s="247"/>
      <c r="C87" s="248" t="s">
        <v>553</v>
      </c>
      <c r="D87" s="234" t="s">
        <v>269</v>
      </c>
      <c r="E87" s="234" t="s">
        <v>575</v>
      </c>
    </row>
    <row r="88" spans="1:5" x14ac:dyDescent="0.2">
      <c r="A88" s="247"/>
      <c r="B88" s="247"/>
      <c r="C88" s="248" t="s">
        <v>554</v>
      </c>
      <c r="D88" s="234" t="s">
        <v>270</v>
      </c>
      <c r="E88" s="234" t="s">
        <v>574</v>
      </c>
    </row>
    <row r="89" spans="1:5" x14ac:dyDescent="0.2">
      <c r="A89" s="247"/>
      <c r="B89" s="247"/>
      <c r="C89" s="248" t="s">
        <v>542</v>
      </c>
      <c r="D89" s="234" t="s">
        <v>272</v>
      </c>
      <c r="E89" s="234" t="s">
        <v>542</v>
      </c>
    </row>
    <row r="90" spans="1:5" x14ac:dyDescent="0.2">
      <c r="A90" s="247"/>
      <c r="B90" s="247"/>
      <c r="C90" s="248" t="s">
        <v>548</v>
      </c>
      <c r="D90" s="234" t="s">
        <v>273</v>
      </c>
      <c r="E90" s="234" t="s">
        <v>576</v>
      </c>
    </row>
    <row r="91" spans="1:5" x14ac:dyDescent="0.2">
      <c r="A91" s="247"/>
      <c r="B91" s="247"/>
      <c r="C91" s="248" t="s">
        <v>552</v>
      </c>
      <c r="D91" s="234" t="s">
        <v>271</v>
      </c>
      <c r="E91" s="234" t="s">
        <v>577</v>
      </c>
    </row>
    <row r="92" spans="1:5" x14ac:dyDescent="0.2">
      <c r="A92" s="247"/>
      <c r="B92" s="247"/>
      <c r="C92" s="248" t="s">
        <v>549</v>
      </c>
      <c r="D92" s="234" t="s">
        <v>274</v>
      </c>
      <c r="E92" s="234" t="s">
        <v>556</v>
      </c>
    </row>
    <row r="93" spans="1:5" x14ac:dyDescent="0.2">
      <c r="A93" s="247"/>
      <c r="B93" s="247"/>
      <c r="C93" s="254"/>
      <c r="D93" s="234" t="s">
        <v>571</v>
      </c>
      <c r="E93" s="234" t="s">
        <v>578</v>
      </c>
    </row>
    <row r="94" spans="1:5" ht="10.8" thickBot="1" x14ac:dyDescent="0.25">
      <c r="A94" s="249"/>
      <c r="B94" s="249"/>
      <c r="C94" s="240"/>
      <c r="D94" s="239" t="s">
        <v>570</v>
      </c>
      <c r="E94" s="239" t="s">
        <v>579</v>
      </c>
    </row>
    <row r="95" spans="1:5" x14ac:dyDescent="0.2">
      <c r="A95" s="246" t="s">
        <v>446</v>
      </c>
      <c r="B95" s="246" t="s">
        <v>447</v>
      </c>
      <c r="C95" s="234" t="s">
        <v>420</v>
      </c>
      <c r="D95" s="234"/>
      <c r="E95" s="234"/>
    </row>
    <row r="96" spans="1:5" x14ac:dyDescent="0.2">
      <c r="A96" s="247"/>
      <c r="B96" s="247"/>
      <c r="C96" s="241" t="s">
        <v>448</v>
      </c>
      <c r="D96" s="234" t="s">
        <v>84</v>
      </c>
      <c r="E96" s="234"/>
    </row>
    <row r="97" spans="1:7" x14ac:dyDescent="0.2">
      <c r="A97" s="247"/>
      <c r="B97" s="247"/>
      <c r="C97" s="241" t="s">
        <v>449</v>
      </c>
      <c r="D97" s="234" t="s">
        <v>85</v>
      </c>
      <c r="E97" s="234"/>
    </row>
    <row r="98" spans="1:7" x14ac:dyDescent="0.2">
      <c r="A98" s="247"/>
      <c r="B98" s="247"/>
      <c r="C98" s="241" t="s">
        <v>450</v>
      </c>
      <c r="D98" s="234" t="s">
        <v>82</v>
      </c>
      <c r="E98" s="234"/>
    </row>
    <row r="99" spans="1:7" x14ac:dyDescent="0.2">
      <c r="A99" s="247"/>
      <c r="B99" s="247"/>
      <c r="C99" s="241" t="s">
        <v>451</v>
      </c>
      <c r="D99" s="234" t="s">
        <v>86</v>
      </c>
      <c r="E99" s="234"/>
    </row>
    <row r="100" spans="1:7" x14ac:dyDescent="0.2">
      <c r="A100" s="247"/>
      <c r="B100" s="247"/>
      <c r="C100" s="241" t="s">
        <v>452</v>
      </c>
      <c r="D100" s="234" t="s">
        <v>80</v>
      </c>
      <c r="E100" s="234"/>
    </row>
    <row r="101" spans="1:7" ht="10.8" thickBot="1" x14ac:dyDescent="0.25">
      <c r="A101" s="249"/>
      <c r="B101" s="249"/>
      <c r="C101" s="255" t="s">
        <v>453</v>
      </c>
      <c r="D101" s="250" t="s">
        <v>81</v>
      </c>
      <c r="E101" s="250"/>
    </row>
    <row r="102" spans="1:7" s="266" customFormat="1" ht="30.6" x14ac:dyDescent="0.3">
      <c r="A102" s="246" t="s">
        <v>418</v>
      </c>
      <c r="B102" s="246" t="s">
        <v>454</v>
      </c>
      <c r="C102" s="233" t="s">
        <v>439</v>
      </c>
      <c r="D102" s="245"/>
      <c r="E102" s="245" t="s">
        <v>4073</v>
      </c>
    </row>
    <row r="103" spans="1:7" x14ac:dyDescent="0.2">
      <c r="A103" s="247"/>
      <c r="B103" s="247"/>
      <c r="C103" s="256" t="s">
        <v>455</v>
      </c>
      <c r="D103" s="234" t="s">
        <v>115</v>
      </c>
      <c r="E103" s="234" t="s">
        <v>588</v>
      </c>
      <c r="G103" s="257" t="s">
        <v>455</v>
      </c>
    </row>
    <row r="104" spans="1:7" x14ac:dyDescent="0.2">
      <c r="A104" s="247"/>
      <c r="B104" s="247"/>
      <c r="C104" s="256" t="s">
        <v>456</v>
      </c>
      <c r="D104" s="234" t="s">
        <v>116</v>
      </c>
      <c r="E104" s="234"/>
      <c r="G104" s="257" t="s">
        <v>456</v>
      </c>
    </row>
    <row r="105" spans="1:7" x14ac:dyDescent="0.2">
      <c r="A105" s="247"/>
      <c r="B105" s="247"/>
      <c r="C105" s="256" t="s">
        <v>457</v>
      </c>
      <c r="D105" s="234" t="s">
        <v>117</v>
      </c>
      <c r="E105" s="234"/>
      <c r="G105" s="257" t="s">
        <v>457</v>
      </c>
    </row>
    <row r="106" spans="1:7" x14ac:dyDescent="0.2">
      <c r="A106" s="247"/>
      <c r="B106" s="247"/>
      <c r="C106" s="258" t="s">
        <v>458</v>
      </c>
      <c r="D106" s="234" t="s">
        <v>118</v>
      </c>
      <c r="E106" s="234"/>
      <c r="G106" s="259" t="s">
        <v>458</v>
      </c>
    </row>
    <row r="107" spans="1:7" x14ac:dyDescent="0.2">
      <c r="A107" s="247"/>
      <c r="B107" s="247"/>
      <c r="C107" s="258" t="s">
        <v>459</v>
      </c>
      <c r="D107" s="234" t="s">
        <v>119</v>
      </c>
      <c r="E107" s="234"/>
      <c r="G107" s="259" t="s">
        <v>459</v>
      </c>
    </row>
    <row r="108" spans="1:7" x14ac:dyDescent="0.2">
      <c r="A108" s="247"/>
      <c r="B108" s="247"/>
      <c r="C108" s="256" t="s">
        <v>460</v>
      </c>
      <c r="D108" s="234" t="s">
        <v>120</v>
      </c>
      <c r="E108" s="234"/>
      <c r="G108" s="257" t="s">
        <v>460</v>
      </c>
    </row>
    <row r="109" spans="1:7" x14ac:dyDescent="0.2">
      <c r="A109" s="247"/>
      <c r="B109" s="247"/>
      <c r="C109" s="258" t="s">
        <v>461</v>
      </c>
      <c r="D109" s="234" t="s">
        <v>121</v>
      </c>
      <c r="E109" s="234"/>
      <c r="G109" s="259" t="s">
        <v>461</v>
      </c>
    </row>
    <row r="110" spans="1:7" x14ac:dyDescent="0.2">
      <c r="A110" s="247"/>
      <c r="B110" s="247"/>
      <c r="C110" s="258" t="s">
        <v>462</v>
      </c>
      <c r="D110" s="234" t="s">
        <v>122</v>
      </c>
      <c r="E110" s="234"/>
      <c r="G110" s="259" t="s">
        <v>462</v>
      </c>
    </row>
    <row r="111" spans="1:7" x14ac:dyDescent="0.2">
      <c r="A111" s="247"/>
      <c r="B111" s="247"/>
      <c r="C111" s="256" t="s">
        <v>463</v>
      </c>
      <c r="D111" s="234" t="s">
        <v>123</v>
      </c>
      <c r="E111" s="234"/>
      <c r="G111" s="257" t="s">
        <v>463</v>
      </c>
    </row>
    <row r="112" spans="1:7" x14ac:dyDescent="0.2">
      <c r="A112" s="247"/>
      <c r="B112" s="247"/>
      <c r="C112" s="256" t="s">
        <v>464</v>
      </c>
      <c r="D112" s="234" t="s">
        <v>124</v>
      </c>
      <c r="E112" s="234"/>
      <c r="G112" s="257" t="s">
        <v>464</v>
      </c>
    </row>
    <row r="113" spans="1:7" x14ac:dyDescent="0.2">
      <c r="A113" s="247"/>
      <c r="B113" s="247"/>
      <c r="C113" s="256" t="s">
        <v>465</v>
      </c>
      <c r="D113" s="234" t="s">
        <v>125</v>
      </c>
      <c r="E113" s="234"/>
      <c r="G113" s="257" t="s">
        <v>465</v>
      </c>
    </row>
    <row r="114" spans="1:7" x14ac:dyDescent="0.2">
      <c r="A114" s="247"/>
      <c r="B114" s="247"/>
      <c r="C114" s="256" t="s">
        <v>466</v>
      </c>
      <c r="D114" s="234" t="s">
        <v>126</v>
      </c>
      <c r="E114" s="234"/>
      <c r="G114" s="257" t="s">
        <v>466</v>
      </c>
    </row>
    <row r="115" spans="1:7" x14ac:dyDescent="0.2">
      <c r="A115" s="247"/>
      <c r="B115" s="247"/>
      <c r="C115" s="256" t="s">
        <v>467</v>
      </c>
      <c r="D115" s="234" t="s">
        <v>127</v>
      </c>
      <c r="E115" s="234"/>
      <c r="G115" s="257" t="s">
        <v>467</v>
      </c>
    </row>
    <row r="116" spans="1:7" ht="20.399999999999999" x14ac:dyDescent="0.2">
      <c r="A116" s="247"/>
      <c r="B116" s="247"/>
      <c r="C116" s="258" t="s">
        <v>468</v>
      </c>
      <c r="D116" s="234" t="s">
        <v>128</v>
      </c>
      <c r="E116" s="234"/>
      <c r="G116" s="259" t="s">
        <v>468</v>
      </c>
    </row>
    <row r="117" spans="1:7" x14ac:dyDescent="0.2">
      <c r="A117" s="247"/>
      <c r="B117" s="247"/>
      <c r="C117" s="256" t="s">
        <v>469</v>
      </c>
      <c r="D117" s="234" t="s">
        <v>129</v>
      </c>
      <c r="E117" s="234"/>
      <c r="G117" s="257" t="s">
        <v>469</v>
      </c>
    </row>
    <row r="118" spans="1:7" x14ac:dyDescent="0.2">
      <c r="A118" s="247"/>
      <c r="B118" s="247"/>
      <c r="C118" s="258" t="s">
        <v>470</v>
      </c>
      <c r="D118" s="234" t="s">
        <v>130</v>
      </c>
      <c r="E118" s="234"/>
      <c r="G118" s="259" t="s">
        <v>470</v>
      </c>
    </row>
    <row r="119" spans="1:7" x14ac:dyDescent="0.2">
      <c r="A119" s="247"/>
      <c r="B119" s="247"/>
      <c r="C119" s="256" t="s">
        <v>471</v>
      </c>
      <c r="D119" s="234" t="s">
        <v>131</v>
      </c>
      <c r="E119" s="234"/>
      <c r="G119" s="257" t="s">
        <v>471</v>
      </c>
    </row>
    <row r="120" spans="1:7" x14ac:dyDescent="0.2">
      <c r="A120" s="247"/>
      <c r="B120" s="247"/>
      <c r="C120" s="258" t="s">
        <v>580</v>
      </c>
      <c r="D120" s="234" t="s">
        <v>132</v>
      </c>
      <c r="E120" s="234"/>
      <c r="G120" s="259" t="s">
        <v>580</v>
      </c>
    </row>
    <row r="121" spans="1:7" x14ac:dyDescent="0.2">
      <c r="A121" s="247"/>
      <c r="B121" s="247"/>
      <c r="C121" s="258" t="s">
        <v>472</v>
      </c>
      <c r="D121" s="234" t="s">
        <v>133</v>
      </c>
      <c r="E121" s="234"/>
      <c r="G121" s="259" t="s">
        <v>472</v>
      </c>
    </row>
    <row r="122" spans="1:7" x14ac:dyDescent="0.2">
      <c r="A122" s="247"/>
      <c r="B122" s="247"/>
      <c r="C122" s="256" t="s">
        <v>473</v>
      </c>
      <c r="D122" s="234" t="s">
        <v>134</v>
      </c>
      <c r="E122" s="234"/>
      <c r="G122" s="257" t="s">
        <v>473</v>
      </c>
    </row>
    <row r="123" spans="1:7" x14ac:dyDescent="0.2">
      <c r="A123" s="247"/>
      <c r="B123" s="247"/>
      <c r="C123" s="260" t="s">
        <v>583</v>
      </c>
      <c r="D123" s="234" t="s">
        <v>581</v>
      </c>
      <c r="E123" s="234"/>
      <c r="G123" s="257"/>
    </row>
    <row r="124" spans="1:7" ht="10.8" thickBot="1" x14ac:dyDescent="0.25">
      <c r="A124" s="249"/>
      <c r="B124" s="249"/>
      <c r="C124" s="261" t="s">
        <v>582</v>
      </c>
      <c r="D124" s="250" t="s">
        <v>136</v>
      </c>
      <c r="E124" s="250"/>
    </row>
    <row r="125" spans="1:7" x14ac:dyDescent="0.2">
      <c r="A125" s="246" t="s">
        <v>413</v>
      </c>
      <c r="B125" s="246" t="s">
        <v>474</v>
      </c>
      <c r="C125" s="234" t="s">
        <v>475</v>
      </c>
      <c r="D125" s="234" t="s">
        <v>476</v>
      </c>
      <c r="E125" s="234"/>
    </row>
    <row r="126" spans="1:7" ht="10.8" thickBot="1" x14ac:dyDescent="0.25">
      <c r="A126" s="249"/>
      <c r="B126" s="249"/>
      <c r="C126" s="239" t="s">
        <v>477</v>
      </c>
      <c r="D126" s="239" t="s">
        <v>478</v>
      </c>
      <c r="E126" s="239"/>
    </row>
    <row r="127" spans="1:7" ht="20.399999999999999" x14ac:dyDescent="0.2">
      <c r="A127" s="246" t="s">
        <v>479</v>
      </c>
      <c r="B127" s="246" t="s">
        <v>480</v>
      </c>
      <c r="C127" s="479" t="s">
        <v>481</v>
      </c>
      <c r="D127" s="476" t="s">
        <v>139</v>
      </c>
      <c r="E127" s="476"/>
    </row>
    <row r="128" spans="1:7" x14ac:dyDescent="0.2">
      <c r="A128" s="247"/>
      <c r="B128" s="247"/>
      <c r="C128" s="480"/>
      <c r="D128" s="477"/>
      <c r="E128" s="477"/>
    </row>
    <row r="129" spans="1:5" ht="10.8" thickBot="1" x14ac:dyDescent="0.25">
      <c r="A129" s="249"/>
      <c r="B129" s="249"/>
      <c r="C129" s="481"/>
      <c r="D129" s="478"/>
      <c r="E129" s="478"/>
    </row>
    <row r="130" spans="1:5" ht="10.8" thickBot="1" x14ac:dyDescent="0.25">
      <c r="A130" s="262" t="s">
        <v>482</v>
      </c>
      <c r="B130" s="263" t="s">
        <v>483</v>
      </c>
      <c r="C130" s="239" t="s">
        <v>484</v>
      </c>
      <c r="D130" s="264" t="s">
        <v>141</v>
      </c>
      <c r="E130" s="264"/>
    </row>
  </sheetData>
  <sortState xmlns:xlrd2="http://schemas.microsoft.com/office/spreadsheetml/2017/richdata2" ref="C80:C92">
    <sortCondition ref="C80:C92"/>
  </sortState>
  <mergeCells count="3">
    <mergeCell ref="E127:E129"/>
    <mergeCell ref="C127:C129"/>
    <mergeCell ref="D127:D129"/>
  </mergeCells>
  <hyperlinks>
    <hyperlink ref="E1" location="'MAIN STEPS '!A1" display="CLICK HERE" xr:uid="{26EC1220-9173-481C-89AE-011EB3C07F4E}"/>
  </hyperlinks>
  <pageMargins left="0.7" right="0.7" top="0.75" bottom="0.75" header="0.3" footer="0.3"/>
  <pageSetup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786329-8E77-46C2-ABCF-0EF859528A61}">
  <dimension ref="A1:EV309"/>
  <sheetViews>
    <sheetView zoomScale="70" zoomScaleNormal="70" workbookViewId="0">
      <pane xSplit="2" ySplit="2" topLeftCell="C149" activePane="bottomRight" state="frozen"/>
      <selection pane="topRight" activeCell="C1" sqref="C1"/>
      <selection pane="bottomLeft" activeCell="A3" sqref="A3"/>
      <selection pane="bottomRight" activeCell="B35" sqref="B35:B136"/>
    </sheetView>
  </sheetViews>
  <sheetFormatPr defaultRowHeight="14.4" x14ac:dyDescent="0.3"/>
  <cols>
    <col min="1" max="1" width="28.44140625" customWidth="1"/>
    <col min="2" max="2" width="21" customWidth="1"/>
    <col min="4" max="4" width="10.33203125" customWidth="1"/>
    <col min="5" max="5" width="10.109375" customWidth="1"/>
    <col min="6" max="6" width="15.5546875" customWidth="1"/>
    <col min="7" max="7" width="10.6640625" customWidth="1"/>
    <col min="8" max="8" width="19.33203125" bestFit="1" customWidth="1"/>
    <col min="9" max="13" width="14.33203125" style="6" customWidth="1"/>
    <col min="15" max="15" width="19.33203125" bestFit="1" customWidth="1"/>
    <col min="16" max="17" width="19.33203125" customWidth="1"/>
    <col min="18" max="18" width="13.33203125" customWidth="1"/>
    <col min="19" max="20" width="13.33203125" bestFit="1" customWidth="1"/>
    <col min="21" max="21" width="19.33203125" bestFit="1" customWidth="1"/>
    <col min="22" max="22" width="12" bestFit="1" customWidth="1"/>
  </cols>
  <sheetData>
    <row r="1" spans="1:40" s="1" customFormat="1" x14ac:dyDescent="0.3">
      <c r="A1" s="14"/>
      <c r="B1" s="35" t="s">
        <v>280</v>
      </c>
      <c r="C1" s="35"/>
      <c r="D1" s="35"/>
      <c r="E1" s="35"/>
      <c r="F1" s="35"/>
      <c r="G1" s="35"/>
      <c r="H1" s="38" t="s">
        <v>281</v>
      </c>
      <c r="I1" s="39"/>
      <c r="J1" s="39"/>
      <c r="K1" s="39"/>
      <c r="L1" s="39"/>
      <c r="M1" s="39"/>
    </row>
    <row r="2" spans="1:40" s="2" customFormat="1" ht="33.6" customHeight="1" x14ac:dyDescent="0.3">
      <c r="A2" s="34" t="s">
        <v>279</v>
      </c>
      <c r="B2" s="36" t="s">
        <v>27</v>
      </c>
      <c r="C2" s="37" t="s">
        <v>28</v>
      </c>
      <c r="D2" s="37" t="s">
        <v>29</v>
      </c>
      <c r="E2" s="37" t="s">
        <v>30</v>
      </c>
      <c r="F2" s="37" t="s">
        <v>31</v>
      </c>
      <c r="G2" s="37" t="s">
        <v>32</v>
      </c>
      <c r="H2" s="40" t="s">
        <v>27</v>
      </c>
      <c r="I2" s="41" t="s">
        <v>285</v>
      </c>
      <c r="J2" s="41" t="s">
        <v>286</v>
      </c>
      <c r="K2" s="41" t="s">
        <v>290</v>
      </c>
      <c r="L2" s="41" t="s">
        <v>291</v>
      </c>
      <c r="M2" s="41" t="s">
        <v>292</v>
      </c>
      <c r="O2" s="40"/>
      <c r="P2" s="41"/>
      <c r="Q2" s="41"/>
      <c r="R2" s="41"/>
      <c r="S2" s="41"/>
      <c r="T2" s="41"/>
    </row>
    <row r="3" spans="1:40" x14ac:dyDescent="0.3">
      <c r="A3" s="3" t="s">
        <v>7</v>
      </c>
      <c r="B3" t="s">
        <v>33</v>
      </c>
      <c r="C3">
        <v>2</v>
      </c>
      <c r="D3">
        <v>14</v>
      </c>
      <c r="E3">
        <v>4</v>
      </c>
      <c r="F3" t="s">
        <v>33</v>
      </c>
      <c r="G3" t="s">
        <v>34</v>
      </c>
      <c r="P3" s="6"/>
      <c r="Q3" s="6"/>
      <c r="R3" s="6"/>
      <c r="S3" s="6"/>
      <c r="T3" s="6"/>
    </row>
    <row r="4" spans="1:40" x14ac:dyDescent="0.3">
      <c r="A4" s="3" t="s">
        <v>7</v>
      </c>
      <c r="B4" t="s">
        <v>35</v>
      </c>
      <c r="C4">
        <v>1</v>
      </c>
      <c r="D4">
        <v>8</v>
      </c>
      <c r="E4">
        <v>3</v>
      </c>
      <c r="F4" t="s">
        <v>35</v>
      </c>
      <c r="G4" t="s">
        <v>36</v>
      </c>
      <c r="H4" t="s">
        <v>35</v>
      </c>
      <c r="I4">
        <v>106953</v>
      </c>
      <c r="J4">
        <v>1</v>
      </c>
      <c r="K4">
        <v>110378</v>
      </c>
      <c r="L4">
        <v>55305.992042999998</v>
      </c>
      <c r="M4">
        <v>31830.308206000002</v>
      </c>
      <c r="S4" s="19"/>
      <c r="T4" s="19"/>
    </row>
    <row r="5" spans="1:40" x14ac:dyDescent="0.3">
      <c r="A5" s="3" t="s">
        <v>7</v>
      </c>
      <c r="B5" t="s">
        <v>37</v>
      </c>
      <c r="C5">
        <v>1</v>
      </c>
      <c r="D5">
        <v>8</v>
      </c>
      <c r="E5">
        <v>6</v>
      </c>
      <c r="H5" t="s">
        <v>37</v>
      </c>
      <c r="I5">
        <v>106953</v>
      </c>
      <c r="J5">
        <v>0</v>
      </c>
      <c r="K5">
        <v>1</v>
      </c>
      <c r="L5">
        <v>4.9255280399999997E-2</v>
      </c>
      <c r="M5">
        <v>0.21640156090000001</v>
      </c>
      <c r="Q5" s="22"/>
      <c r="R5" s="22"/>
      <c r="S5" s="19"/>
      <c r="T5" s="19"/>
      <c r="AE5" s="7"/>
      <c r="AF5" s="7"/>
      <c r="AH5" s="8"/>
    </row>
    <row r="6" spans="1:40" x14ac:dyDescent="0.3">
      <c r="A6" s="3" t="s">
        <v>7</v>
      </c>
      <c r="B6" t="s">
        <v>66</v>
      </c>
      <c r="C6">
        <v>1</v>
      </c>
      <c r="D6">
        <v>8</v>
      </c>
      <c r="E6">
        <v>5</v>
      </c>
      <c r="H6" t="s">
        <v>66</v>
      </c>
      <c r="I6">
        <v>106953</v>
      </c>
      <c r="J6">
        <v>1</v>
      </c>
      <c r="K6">
        <v>1</v>
      </c>
      <c r="L6">
        <v>1</v>
      </c>
      <c r="M6">
        <v>0</v>
      </c>
      <c r="Q6" s="22"/>
      <c r="R6" s="22"/>
      <c r="S6" s="19"/>
      <c r="T6" s="19"/>
      <c r="AE6" s="7"/>
      <c r="AF6" s="7"/>
      <c r="AH6" s="8"/>
    </row>
    <row r="7" spans="1:40" x14ac:dyDescent="0.3">
      <c r="A7" s="3" t="s">
        <v>7</v>
      </c>
      <c r="B7" t="s">
        <v>38</v>
      </c>
      <c r="C7">
        <v>1</v>
      </c>
      <c r="D7">
        <v>8</v>
      </c>
      <c r="E7">
        <v>7</v>
      </c>
      <c r="H7" t="s">
        <v>38</v>
      </c>
      <c r="I7">
        <v>106953</v>
      </c>
      <c r="J7">
        <v>0</v>
      </c>
      <c r="K7">
        <v>1</v>
      </c>
      <c r="L7">
        <v>2.5824427600000002E-2</v>
      </c>
      <c r="M7">
        <v>0.15861198479999999</v>
      </c>
      <c r="Q7" s="22"/>
      <c r="R7" s="22"/>
      <c r="S7" s="19"/>
      <c r="T7" s="19"/>
      <c r="AE7" s="7"/>
      <c r="AF7" s="7"/>
      <c r="AH7" s="8"/>
    </row>
    <row r="8" spans="1:40" x14ac:dyDescent="0.3">
      <c r="A8" s="3" t="s">
        <v>7</v>
      </c>
      <c r="B8" t="s">
        <v>39</v>
      </c>
      <c r="C8">
        <v>1</v>
      </c>
      <c r="D8">
        <v>8</v>
      </c>
      <c r="E8">
        <v>8</v>
      </c>
      <c r="H8" t="s">
        <v>39</v>
      </c>
      <c r="I8">
        <v>106953</v>
      </c>
      <c r="J8">
        <v>0</v>
      </c>
      <c r="K8">
        <v>1</v>
      </c>
      <c r="L8">
        <v>0.92492029210000004</v>
      </c>
      <c r="M8">
        <v>0.26352114650000003</v>
      </c>
      <c r="Q8" s="22"/>
      <c r="R8" s="22"/>
      <c r="S8" s="19"/>
      <c r="T8" s="19"/>
      <c r="AE8" s="7"/>
      <c r="AF8" s="7"/>
      <c r="AH8" s="8"/>
    </row>
    <row r="9" spans="1:40" x14ac:dyDescent="0.3">
      <c r="A9" s="3" t="s">
        <v>7</v>
      </c>
      <c r="B9" t="s">
        <v>43</v>
      </c>
      <c r="C9">
        <v>2</v>
      </c>
      <c r="D9">
        <v>11</v>
      </c>
      <c r="E9">
        <v>9</v>
      </c>
      <c r="F9" t="s">
        <v>43</v>
      </c>
      <c r="G9" t="s">
        <v>34</v>
      </c>
      <c r="I9"/>
      <c r="J9"/>
      <c r="K9"/>
      <c r="L9"/>
      <c r="M9"/>
      <c r="Q9" s="22"/>
      <c r="R9" s="22"/>
      <c r="S9" s="19"/>
      <c r="T9" s="19"/>
      <c r="AD9" s="8"/>
      <c r="AE9" s="7"/>
      <c r="AF9" s="7"/>
      <c r="AG9" s="8"/>
      <c r="AH9" s="8"/>
      <c r="AI9" s="8"/>
    </row>
    <row r="10" spans="1:40" x14ac:dyDescent="0.3">
      <c r="A10" s="3" t="s">
        <v>7</v>
      </c>
      <c r="B10" t="s">
        <v>40</v>
      </c>
      <c r="C10">
        <v>1</v>
      </c>
      <c r="D10">
        <v>8</v>
      </c>
      <c r="E10">
        <v>10</v>
      </c>
      <c r="H10" t="s">
        <v>40</v>
      </c>
      <c r="I10">
        <v>106953</v>
      </c>
      <c r="J10">
        <v>0</v>
      </c>
      <c r="K10">
        <v>1</v>
      </c>
      <c r="L10">
        <v>2.4683740000000002E-3</v>
      </c>
      <c r="M10">
        <v>4.9621609300000001E-2</v>
      </c>
      <c r="Q10" s="22"/>
      <c r="R10" s="22"/>
      <c r="S10" s="19"/>
      <c r="T10" s="19"/>
    </row>
    <row r="11" spans="1:40" x14ac:dyDescent="0.3">
      <c r="A11" s="3" t="s">
        <v>7</v>
      </c>
      <c r="B11" t="s">
        <v>42</v>
      </c>
      <c r="C11">
        <v>1</v>
      </c>
      <c r="D11">
        <v>8</v>
      </c>
      <c r="E11">
        <v>11</v>
      </c>
      <c r="H11" t="s">
        <v>42</v>
      </c>
      <c r="I11">
        <v>106953</v>
      </c>
      <c r="J11">
        <v>0</v>
      </c>
      <c r="K11">
        <v>1</v>
      </c>
      <c r="L11">
        <v>4.7684499999999999E-4</v>
      </c>
      <c r="M11">
        <v>2.1831675299999999E-2</v>
      </c>
      <c r="Q11" s="22"/>
      <c r="R11" s="22"/>
      <c r="S11" s="19"/>
      <c r="T11" s="19"/>
    </row>
    <row r="12" spans="1:40" x14ac:dyDescent="0.3">
      <c r="A12" s="3" t="s">
        <v>7</v>
      </c>
      <c r="B12" t="s">
        <v>41</v>
      </c>
      <c r="C12">
        <v>1</v>
      </c>
      <c r="D12">
        <v>8</v>
      </c>
      <c r="E12">
        <v>12</v>
      </c>
      <c r="H12" t="s">
        <v>41</v>
      </c>
      <c r="I12">
        <v>106953</v>
      </c>
      <c r="J12">
        <v>0</v>
      </c>
      <c r="K12">
        <v>1</v>
      </c>
      <c r="L12">
        <v>1.8699799999999999E-4</v>
      </c>
      <c r="M12">
        <v>1.3673507499999999E-2</v>
      </c>
      <c r="Q12" s="10"/>
      <c r="R12" s="10"/>
      <c r="S12" s="274"/>
      <c r="T12" s="10"/>
      <c r="AK12" s="7"/>
      <c r="AL12" s="7"/>
      <c r="AN12" s="8"/>
    </row>
    <row r="13" spans="1:40" x14ac:dyDescent="0.3">
      <c r="A13" s="3" t="s">
        <v>7</v>
      </c>
      <c r="B13" t="s">
        <v>51</v>
      </c>
      <c r="C13">
        <v>1</v>
      </c>
      <c r="D13">
        <v>8</v>
      </c>
      <c r="E13">
        <v>16</v>
      </c>
      <c r="F13" t="s">
        <v>51</v>
      </c>
      <c r="G13" t="s">
        <v>48</v>
      </c>
      <c r="H13" t="s">
        <v>51</v>
      </c>
      <c r="I13" t="s">
        <v>4078</v>
      </c>
      <c r="J13" t="s">
        <v>287</v>
      </c>
      <c r="K13" t="s">
        <v>4079</v>
      </c>
      <c r="L13" t="s">
        <v>4081</v>
      </c>
      <c r="M13" s="8">
        <v>21950</v>
      </c>
      <c r="Q13" s="9"/>
      <c r="R13" s="9"/>
      <c r="S13" s="9"/>
      <c r="T13" s="9"/>
      <c r="V13" s="8"/>
      <c r="AK13" s="7"/>
      <c r="AL13" s="7"/>
      <c r="AN13" s="8"/>
    </row>
    <row r="14" spans="1:40" x14ac:dyDescent="0.3">
      <c r="A14" s="3" t="s">
        <v>7</v>
      </c>
      <c r="B14" t="s">
        <v>44</v>
      </c>
      <c r="C14">
        <v>1</v>
      </c>
      <c r="D14">
        <v>8</v>
      </c>
      <c r="E14">
        <v>17</v>
      </c>
      <c r="G14" t="s">
        <v>45</v>
      </c>
      <c r="H14" t="s">
        <v>44</v>
      </c>
      <c r="I14" s="7">
        <v>128869</v>
      </c>
      <c r="J14" s="7">
        <v>43861</v>
      </c>
      <c r="K14" s="7">
        <v>44286</v>
      </c>
      <c r="L14" s="7">
        <v>44167</v>
      </c>
      <c r="M14" s="7">
        <v>22008</v>
      </c>
      <c r="Q14" s="9"/>
      <c r="R14" s="9"/>
      <c r="S14" s="9"/>
      <c r="T14" s="9"/>
      <c r="U14" s="7"/>
      <c r="V14" s="7"/>
      <c r="AK14" s="7"/>
      <c r="AL14" s="7"/>
      <c r="AN14" s="8"/>
    </row>
    <row r="15" spans="1:40" x14ac:dyDescent="0.3">
      <c r="A15" s="3" t="s">
        <v>7</v>
      </c>
      <c r="B15" t="s">
        <v>46</v>
      </c>
      <c r="C15">
        <v>1</v>
      </c>
      <c r="D15">
        <v>8</v>
      </c>
      <c r="E15">
        <v>18</v>
      </c>
      <c r="G15" t="s">
        <v>45</v>
      </c>
      <c r="H15" t="s">
        <v>46</v>
      </c>
      <c r="I15" s="7">
        <v>128869</v>
      </c>
      <c r="J15" s="7">
        <v>43854</v>
      </c>
      <c r="K15" s="7">
        <v>44281</v>
      </c>
      <c r="L15" s="7">
        <v>44155</v>
      </c>
      <c r="M15" s="7">
        <v>22008</v>
      </c>
      <c r="Q15" s="10"/>
      <c r="R15" s="10"/>
      <c r="S15" s="10"/>
      <c r="T15" s="10"/>
      <c r="U15" s="7"/>
      <c r="V15" s="7"/>
      <c r="AK15" s="7"/>
      <c r="AL15" s="7"/>
      <c r="AN15" s="8"/>
    </row>
    <row r="16" spans="1:40" x14ac:dyDescent="0.3">
      <c r="A16" s="3" t="s">
        <v>7</v>
      </c>
      <c r="B16" t="s">
        <v>47</v>
      </c>
      <c r="C16">
        <v>1</v>
      </c>
      <c r="D16">
        <v>8</v>
      </c>
      <c r="E16">
        <v>19</v>
      </c>
      <c r="G16" t="s">
        <v>48</v>
      </c>
      <c r="H16" t="s">
        <v>47</v>
      </c>
      <c r="I16" t="s">
        <v>4078</v>
      </c>
      <c r="J16" t="s">
        <v>288</v>
      </c>
      <c r="K16" t="s">
        <v>4080</v>
      </c>
      <c r="L16" t="s">
        <v>4082</v>
      </c>
      <c r="M16" s="8">
        <v>21950</v>
      </c>
      <c r="Q16" s="10"/>
      <c r="R16" s="10"/>
      <c r="S16" s="10"/>
      <c r="T16" s="10"/>
      <c r="V16" s="8"/>
      <c r="AJ16" s="8"/>
      <c r="AK16" s="7"/>
      <c r="AL16" s="7"/>
      <c r="AM16" s="8"/>
      <c r="AN16" s="8"/>
    </row>
    <row r="17" spans="1:22" x14ac:dyDescent="0.3">
      <c r="A17" s="3" t="s">
        <v>7</v>
      </c>
      <c r="B17" t="s">
        <v>49</v>
      </c>
      <c r="C17">
        <v>1</v>
      </c>
      <c r="D17">
        <v>8</v>
      </c>
      <c r="E17">
        <v>20</v>
      </c>
      <c r="G17" t="s">
        <v>50</v>
      </c>
      <c r="H17" t="s">
        <v>49</v>
      </c>
      <c r="I17" s="8">
        <v>128869</v>
      </c>
      <c r="J17" s="8">
        <v>43854</v>
      </c>
      <c r="K17" s="8">
        <v>44281</v>
      </c>
      <c r="L17" s="8">
        <v>44155</v>
      </c>
      <c r="M17" s="8">
        <v>22008</v>
      </c>
      <c r="S17" s="19"/>
      <c r="T17" s="19"/>
      <c r="U17" s="8"/>
      <c r="V17" s="8"/>
    </row>
    <row r="18" spans="1:22" x14ac:dyDescent="0.3">
      <c r="A18" s="3" t="s">
        <v>7</v>
      </c>
      <c r="B18" t="s">
        <v>52</v>
      </c>
      <c r="C18">
        <v>2</v>
      </c>
      <c r="D18">
        <v>3</v>
      </c>
      <c r="E18">
        <v>21</v>
      </c>
      <c r="F18" t="s">
        <v>52</v>
      </c>
      <c r="G18" t="s">
        <v>34</v>
      </c>
      <c r="I18"/>
      <c r="J18"/>
      <c r="K18"/>
      <c r="L18"/>
      <c r="M18"/>
      <c r="S18" s="19"/>
      <c r="T18" s="19"/>
    </row>
    <row r="19" spans="1:22" x14ac:dyDescent="0.3">
      <c r="A19" s="3" t="s">
        <v>7</v>
      </c>
      <c r="B19" t="s">
        <v>53</v>
      </c>
      <c r="C19">
        <v>1</v>
      </c>
      <c r="D19">
        <v>8</v>
      </c>
      <c r="E19">
        <v>23</v>
      </c>
      <c r="H19" t="s">
        <v>53</v>
      </c>
      <c r="I19">
        <v>106953</v>
      </c>
      <c r="J19">
        <v>0</v>
      </c>
      <c r="K19">
        <v>1</v>
      </c>
      <c r="L19">
        <v>6.3626078700000005E-2</v>
      </c>
      <c r="M19">
        <v>0.24408678349999999</v>
      </c>
      <c r="S19" s="19"/>
      <c r="T19" s="19"/>
    </row>
    <row r="20" spans="1:22" x14ac:dyDescent="0.3">
      <c r="A20" s="3" t="s">
        <v>7</v>
      </c>
      <c r="B20" t="s">
        <v>54</v>
      </c>
      <c r="C20">
        <v>1</v>
      </c>
      <c r="D20">
        <v>8</v>
      </c>
      <c r="E20">
        <v>28</v>
      </c>
      <c r="H20" t="s">
        <v>54</v>
      </c>
      <c r="I20">
        <v>106953</v>
      </c>
      <c r="J20">
        <v>0</v>
      </c>
      <c r="K20">
        <v>1</v>
      </c>
      <c r="L20">
        <v>0.2637139678</v>
      </c>
      <c r="M20">
        <v>0.44064807550000001</v>
      </c>
      <c r="S20" s="19"/>
      <c r="T20" s="19"/>
    </row>
    <row r="21" spans="1:22" x14ac:dyDescent="0.3">
      <c r="A21" s="3" t="s">
        <v>7</v>
      </c>
      <c r="B21" t="s">
        <v>55</v>
      </c>
      <c r="C21">
        <v>1</v>
      </c>
      <c r="D21">
        <v>8</v>
      </c>
      <c r="E21">
        <v>27</v>
      </c>
      <c r="H21" t="s">
        <v>55</v>
      </c>
      <c r="I21">
        <v>106953</v>
      </c>
      <c r="J21">
        <v>0</v>
      </c>
      <c r="K21">
        <v>1</v>
      </c>
      <c r="L21">
        <v>0.31985077560000003</v>
      </c>
      <c r="M21">
        <v>0.4664207232</v>
      </c>
      <c r="S21" s="19"/>
      <c r="T21" s="19"/>
    </row>
    <row r="22" spans="1:22" x14ac:dyDescent="0.3">
      <c r="A22" s="3" t="s">
        <v>7</v>
      </c>
      <c r="B22" t="s">
        <v>56</v>
      </c>
      <c r="C22">
        <v>1</v>
      </c>
      <c r="D22">
        <v>8</v>
      </c>
      <c r="E22">
        <v>24</v>
      </c>
      <c r="H22" t="s">
        <v>56</v>
      </c>
      <c r="I22">
        <v>106953</v>
      </c>
      <c r="J22">
        <v>0</v>
      </c>
      <c r="K22">
        <v>1</v>
      </c>
      <c r="L22">
        <v>1.61192299E-2</v>
      </c>
      <c r="M22">
        <v>0.12593470000000001</v>
      </c>
      <c r="S22" s="19"/>
      <c r="T22" s="19"/>
    </row>
    <row r="23" spans="1:22" x14ac:dyDescent="0.3">
      <c r="A23" s="3" t="s">
        <v>7</v>
      </c>
      <c r="B23" t="s">
        <v>57</v>
      </c>
      <c r="C23">
        <v>1</v>
      </c>
      <c r="D23">
        <v>8</v>
      </c>
      <c r="E23">
        <v>25</v>
      </c>
      <c r="H23" t="s">
        <v>57</v>
      </c>
      <c r="I23">
        <v>106953</v>
      </c>
      <c r="J23">
        <v>0</v>
      </c>
      <c r="K23">
        <v>1</v>
      </c>
      <c r="L23">
        <v>0.10377455519999999</v>
      </c>
      <c r="M23">
        <v>0.30496928779999999</v>
      </c>
      <c r="S23" s="19"/>
      <c r="T23" s="19"/>
    </row>
    <row r="24" spans="1:22" x14ac:dyDescent="0.3">
      <c r="A24" s="3" t="s">
        <v>7</v>
      </c>
      <c r="B24" t="s">
        <v>58</v>
      </c>
      <c r="C24">
        <v>1</v>
      </c>
      <c r="D24">
        <v>8</v>
      </c>
      <c r="E24">
        <v>26</v>
      </c>
      <c r="H24" t="s">
        <v>58</v>
      </c>
      <c r="I24">
        <v>106953</v>
      </c>
      <c r="J24">
        <v>0</v>
      </c>
      <c r="K24">
        <v>1</v>
      </c>
      <c r="L24">
        <v>4.2383102899999997E-2</v>
      </c>
      <c r="M24">
        <v>0.20146253980000001</v>
      </c>
      <c r="S24" s="19"/>
      <c r="T24" s="19"/>
    </row>
    <row r="25" spans="1:22" x14ac:dyDescent="0.3">
      <c r="A25" s="3" t="s">
        <v>7</v>
      </c>
      <c r="B25" t="s">
        <v>59</v>
      </c>
      <c r="C25">
        <v>1</v>
      </c>
      <c r="D25">
        <v>8</v>
      </c>
      <c r="E25">
        <v>30</v>
      </c>
      <c r="H25" t="s">
        <v>59</v>
      </c>
      <c r="I25">
        <v>106953</v>
      </c>
      <c r="J25">
        <v>0</v>
      </c>
      <c r="K25">
        <v>1</v>
      </c>
      <c r="L25">
        <v>2.2159266000000002E-3</v>
      </c>
      <c r="M25">
        <v>4.7021664800000001E-2</v>
      </c>
      <c r="S25" s="19"/>
      <c r="T25" s="19"/>
    </row>
    <row r="26" spans="1:22" x14ac:dyDescent="0.3">
      <c r="A26" s="3" t="s">
        <v>7</v>
      </c>
      <c r="B26" t="s">
        <v>60</v>
      </c>
      <c r="C26">
        <v>1</v>
      </c>
      <c r="D26">
        <v>8</v>
      </c>
      <c r="E26">
        <v>29</v>
      </c>
      <c r="H26" t="s">
        <v>60</v>
      </c>
      <c r="I26">
        <v>106953</v>
      </c>
      <c r="J26">
        <v>0</v>
      </c>
      <c r="K26">
        <v>1</v>
      </c>
      <c r="L26">
        <v>1.1107682799999999E-2</v>
      </c>
      <c r="M26">
        <v>0.10480651169999999</v>
      </c>
    </row>
    <row r="27" spans="1:22" x14ac:dyDescent="0.3">
      <c r="A27" s="3" t="s">
        <v>7</v>
      </c>
      <c r="B27" t="s">
        <v>61</v>
      </c>
      <c r="C27">
        <v>1</v>
      </c>
      <c r="D27">
        <v>8</v>
      </c>
      <c r="E27">
        <v>1</v>
      </c>
      <c r="H27" t="s">
        <v>61</v>
      </c>
      <c r="I27">
        <v>106953</v>
      </c>
      <c r="J27">
        <v>1</v>
      </c>
      <c r="K27">
        <v>999</v>
      </c>
      <c r="L27">
        <v>85.450571745999994</v>
      </c>
      <c r="M27">
        <v>129.87280608</v>
      </c>
    </row>
    <row r="28" spans="1:22" x14ac:dyDescent="0.3">
      <c r="A28" s="3" t="s">
        <v>7</v>
      </c>
      <c r="B28" t="s">
        <v>67</v>
      </c>
      <c r="C28">
        <v>2</v>
      </c>
      <c r="D28">
        <v>35</v>
      </c>
      <c r="E28">
        <v>2</v>
      </c>
      <c r="I28"/>
      <c r="J28"/>
      <c r="K28"/>
      <c r="L28"/>
      <c r="M28"/>
    </row>
    <row r="29" spans="1:22" x14ac:dyDescent="0.3">
      <c r="A29" s="3" t="s">
        <v>7</v>
      </c>
      <c r="B29" t="s">
        <v>62</v>
      </c>
      <c r="C29">
        <v>1</v>
      </c>
      <c r="D29">
        <v>8</v>
      </c>
      <c r="E29">
        <v>22</v>
      </c>
      <c r="F29" t="s">
        <v>62</v>
      </c>
      <c r="G29" t="s">
        <v>48</v>
      </c>
      <c r="H29" t="s">
        <v>62</v>
      </c>
      <c r="I29" t="s">
        <v>4078</v>
      </c>
      <c r="J29" t="s">
        <v>289</v>
      </c>
      <c r="K29" t="s">
        <v>4079</v>
      </c>
      <c r="L29" t="s">
        <v>4083</v>
      </c>
      <c r="M29" s="8">
        <v>21919</v>
      </c>
      <c r="T29" s="8"/>
    </row>
    <row r="30" spans="1:22" x14ac:dyDescent="0.3">
      <c r="A30" s="3" t="s">
        <v>7</v>
      </c>
      <c r="B30" t="s">
        <v>63</v>
      </c>
      <c r="C30">
        <v>1</v>
      </c>
      <c r="D30">
        <v>8</v>
      </c>
      <c r="E30">
        <v>13</v>
      </c>
      <c r="H30" t="s">
        <v>63</v>
      </c>
      <c r="I30">
        <v>106953</v>
      </c>
      <c r="J30">
        <v>0</v>
      </c>
      <c r="K30">
        <v>1</v>
      </c>
      <c r="L30">
        <v>6.0484511900000003E-2</v>
      </c>
      <c r="M30">
        <v>0.2383834454</v>
      </c>
    </row>
    <row r="31" spans="1:22" x14ac:dyDescent="0.3">
      <c r="A31" s="3" t="s">
        <v>7</v>
      </c>
      <c r="B31" t="s">
        <v>65</v>
      </c>
      <c r="C31">
        <v>1</v>
      </c>
      <c r="D31">
        <v>8</v>
      </c>
      <c r="E31">
        <v>14</v>
      </c>
      <c r="H31" t="s">
        <v>65</v>
      </c>
      <c r="I31">
        <v>106953</v>
      </c>
      <c r="J31">
        <v>0</v>
      </c>
      <c r="K31">
        <v>1</v>
      </c>
      <c r="L31">
        <v>1.08365357E-2</v>
      </c>
      <c r="M31">
        <v>0.10353359550000001</v>
      </c>
    </row>
    <row r="32" spans="1:22" x14ac:dyDescent="0.3">
      <c r="A32" s="3" t="s">
        <v>7</v>
      </c>
      <c r="B32" t="s">
        <v>64</v>
      </c>
      <c r="C32">
        <v>1</v>
      </c>
      <c r="D32">
        <v>8</v>
      </c>
      <c r="E32" t="s">
        <v>293</v>
      </c>
      <c r="H32" t="s">
        <v>64</v>
      </c>
      <c r="I32">
        <v>106953</v>
      </c>
      <c r="J32">
        <v>0</v>
      </c>
      <c r="K32">
        <v>1</v>
      </c>
      <c r="L32">
        <v>6.5449310000000004E-3</v>
      </c>
      <c r="M32">
        <v>8.0635945000000001E-2</v>
      </c>
    </row>
    <row r="33" spans="1:152" x14ac:dyDescent="0.3">
      <c r="A33" s="3"/>
    </row>
    <row r="34" spans="1:152" x14ac:dyDescent="0.3">
      <c r="A34" t="s">
        <v>11</v>
      </c>
      <c r="B34" t="s">
        <v>68</v>
      </c>
      <c r="C34">
        <v>1</v>
      </c>
      <c r="D34">
        <v>8</v>
      </c>
      <c r="E34">
        <v>6</v>
      </c>
      <c r="H34" t="s">
        <v>68</v>
      </c>
      <c r="I34">
        <v>140</v>
      </c>
      <c r="J34" s="19">
        <v>1</v>
      </c>
      <c r="K34" s="19">
        <v>149</v>
      </c>
      <c r="L34" s="19">
        <v>32.207142857000001</v>
      </c>
      <c r="M34" s="19">
        <v>26.307942950000001</v>
      </c>
    </row>
    <row r="35" spans="1:152" x14ac:dyDescent="0.3">
      <c r="A35" t="s">
        <v>11</v>
      </c>
      <c r="B35" t="s">
        <v>76</v>
      </c>
      <c r="C35">
        <v>1</v>
      </c>
      <c r="D35">
        <v>8</v>
      </c>
      <c r="E35">
        <v>131</v>
      </c>
      <c r="H35" t="s">
        <v>76</v>
      </c>
      <c r="I35">
        <v>140</v>
      </c>
      <c r="J35" s="19">
        <v>900</v>
      </c>
      <c r="K35" s="19">
        <v>13045</v>
      </c>
      <c r="L35" s="19">
        <v>3881.4642856999999</v>
      </c>
      <c r="M35" s="19">
        <v>2124.2448083999998</v>
      </c>
    </row>
    <row r="36" spans="1:152" x14ac:dyDescent="0.3">
      <c r="A36" t="s">
        <v>11</v>
      </c>
      <c r="B36" t="s">
        <v>77</v>
      </c>
      <c r="C36">
        <v>1</v>
      </c>
      <c r="D36">
        <v>8</v>
      </c>
      <c r="E36">
        <v>132</v>
      </c>
      <c r="H36" t="s">
        <v>77</v>
      </c>
      <c r="I36">
        <v>140</v>
      </c>
      <c r="J36" s="19">
        <v>1610</v>
      </c>
      <c r="K36" s="19">
        <v>41675</v>
      </c>
      <c r="L36" s="19">
        <v>6061.25</v>
      </c>
      <c r="M36" s="19">
        <v>4664.9841010999999</v>
      </c>
      <c r="BD36" s="16"/>
      <c r="BN36" s="16"/>
      <c r="BO36" s="16"/>
      <c r="CD36" s="16"/>
      <c r="CE36" s="16"/>
      <c r="CF36" s="16"/>
      <c r="CO36" s="16"/>
      <c r="CS36" s="16"/>
      <c r="DQ36" s="16"/>
      <c r="EE36" s="16"/>
      <c r="ET36" s="16"/>
      <c r="EV36" s="16"/>
    </row>
    <row r="37" spans="1:152" x14ac:dyDescent="0.3">
      <c r="A37" t="s">
        <v>11</v>
      </c>
      <c r="B37" t="s">
        <v>78</v>
      </c>
      <c r="C37">
        <v>1</v>
      </c>
      <c r="D37">
        <v>8</v>
      </c>
      <c r="E37">
        <v>133</v>
      </c>
      <c r="H37" t="s">
        <v>78</v>
      </c>
      <c r="I37">
        <v>140</v>
      </c>
      <c r="J37" s="19">
        <v>1770</v>
      </c>
      <c r="K37" s="19">
        <v>16860</v>
      </c>
      <c r="L37" s="19">
        <v>6515.6071429000003</v>
      </c>
      <c r="M37" s="19">
        <v>3099.5884194</v>
      </c>
      <c r="BB37" s="16"/>
      <c r="BC37" s="16"/>
      <c r="BD37" s="16"/>
      <c r="BE37" s="16"/>
      <c r="BF37" s="16"/>
      <c r="BG37" s="16"/>
      <c r="BH37" s="16"/>
      <c r="BI37" s="16"/>
      <c r="BJ37" s="16"/>
      <c r="BK37" s="16"/>
      <c r="BL37" s="16"/>
      <c r="BN37" s="16"/>
      <c r="BO37" s="16"/>
      <c r="BP37" s="16"/>
      <c r="BR37" s="16"/>
      <c r="BU37" s="16"/>
      <c r="BV37" s="16"/>
      <c r="BW37" s="16"/>
      <c r="CD37" s="16"/>
      <c r="CE37" s="16"/>
      <c r="CF37" s="16"/>
      <c r="CG37" s="16"/>
      <c r="CI37" s="16"/>
      <c r="CJ37" s="16"/>
      <c r="CK37" s="16"/>
      <c r="CL37" s="16"/>
      <c r="CM37" s="16"/>
      <c r="CO37" s="16"/>
      <c r="CP37" s="16"/>
      <c r="CS37" s="16"/>
      <c r="CT37" s="16"/>
      <c r="CZ37" s="16"/>
      <c r="DA37" s="16"/>
      <c r="DB37" s="16"/>
      <c r="DC37" s="16"/>
      <c r="DD37" s="16"/>
      <c r="DE37" s="16"/>
      <c r="DF37" s="16"/>
      <c r="DG37" s="16"/>
      <c r="DH37" s="16"/>
      <c r="DJ37" s="16"/>
      <c r="DK37" s="16"/>
      <c r="DL37" s="16"/>
      <c r="DM37" s="16"/>
      <c r="DN37" s="16"/>
      <c r="DO37" s="16"/>
      <c r="DP37" s="16"/>
      <c r="DQ37" s="16"/>
      <c r="DT37" s="16"/>
      <c r="DU37" s="16"/>
      <c r="DV37" s="16"/>
      <c r="DW37" s="16"/>
      <c r="DX37" s="16"/>
      <c r="DY37" s="16"/>
      <c r="DZ37" s="16"/>
      <c r="EA37" s="16"/>
      <c r="EB37" s="16"/>
      <c r="ED37" s="16"/>
      <c r="EE37" s="16"/>
      <c r="EH37" s="16"/>
      <c r="EI37" s="16"/>
      <c r="EM37" s="16"/>
      <c r="EN37" s="16"/>
      <c r="EO37" s="16"/>
      <c r="EP37" s="16"/>
      <c r="ER37" s="16"/>
      <c r="ET37" s="16"/>
      <c r="EV37" s="16"/>
    </row>
    <row r="38" spans="1:152" x14ac:dyDescent="0.3">
      <c r="A38" t="s">
        <v>11</v>
      </c>
      <c r="B38" t="s">
        <v>79</v>
      </c>
      <c r="C38">
        <v>1</v>
      </c>
      <c r="D38">
        <v>8</v>
      </c>
      <c r="E38">
        <v>134</v>
      </c>
      <c r="H38" t="s">
        <v>79</v>
      </c>
      <c r="I38">
        <v>140</v>
      </c>
      <c r="J38" s="19">
        <v>740</v>
      </c>
      <c r="K38" s="19">
        <v>8990</v>
      </c>
      <c r="L38" s="19">
        <v>3048.9285713999998</v>
      </c>
      <c r="M38" s="19">
        <v>1581.8153656</v>
      </c>
      <c r="BB38" s="16"/>
      <c r="BC38" s="16"/>
      <c r="BD38" s="16"/>
      <c r="BE38" s="16"/>
      <c r="BF38" s="16"/>
      <c r="BH38" s="16"/>
      <c r="BJ38" s="16"/>
      <c r="BN38" s="16"/>
      <c r="BO38" s="16"/>
      <c r="BP38" s="16"/>
      <c r="BR38" s="16"/>
      <c r="BU38" s="16"/>
      <c r="BV38" s="16"/>
      <c r="BW38" s="16"/>
      <c r="CD38" s="16"/>
      <c r="CE38" s="16"/>
      <c r="CF38" s="16"/>
      <c r="CG38" s="16"/>
      <c r="CI38" s="16"/>
      <c r="CJ38" s="16"/>
      <c r="CK38" s="16"/>
      <c r="CL38" s="16"/>
      <c r="CO38" s="16"/>
      <c r="CP38" s="16"/>
      <c r="CS38" s="16"/>
      <c r="DC38" s="16"/>
      <c r="DH38" s="16"/>
      <c r="DL38" s="16"/>
      <c r="DQ38" s="16"/>
      <c r="DU38" s="16"/>
      <c r="DV38" s="16"/>
      <c r="DY38" s="16"/>
      <c r="EA38" s="16"/>
      <c r="EE38" s="16"/>
      <c r="EH38" s="16"/>
      <c r="EI38" s="16"/>
      <c r="EO38" s="16"/>
      <c r="ER38" s="16"/>
      <c r="ET38" s="16"/>
      <c r="EV38" s="16"/>
    </row>
    <row r="39" spans="1:152" x14ac:dyDescent="0.3">
      <c r="A39" t="s">
        <v>11</v>
      </c>
      <c r="B39" t="s">
        <v>69</v>
      </c>
      <c r="C39">
        <v>1</v>
      </c>
      <c r="D39">
        <v>8</v>
      </c>
      <c r="E39">
        <v>32</v>
      </c>
      <c r="G39" t="s">
        <v>70</v>
      </c>
      <c r="H39" t="s">
        <v>69</v>
      </c>
      <c r="I39">
        <v>140</v>
      </c>
      <c r="J39" s="19">
        <v>565</v>
      </c>
      <c r="K39" s="19">
        <v>9625</v>
      </c>
      <c r="L39" s="19">
        <v>2844</v>
      </c>
      <c r="M39" s="19">
        <v>1546</v>
      </c>
      <c r="BB39" s="16"/>
      <c r="BC39" s="16"/>
      <c r="BD39" s="16"/>
      <c r="BE39" s="16"/>
      <c r="BF39" s="16"/>
      <c r="BH39" s="16"/>
      <c r="BJ39" s="16"/>
      <c r="BK39" s="16"/>
      <c r="BN39" s="16"/>
      <c r="BO39" s="16"/>
      <c r="BR39" s="16"/>
      <c r="BU39" s="16"/>
      <c r="BV39" s="16"/>
      <c r="BW39" s="16"/>
      <c r="CD39" s="16"/>
      <c r="CE39" s="16"/>
      <c r="CF39" s="16"/>
      <c r="CG39" s="16"/>
      <c r="CI39" s="16"/>
      <c r="CJ39" s="16"/>
      <c r="CO39" s="16"/>
      <c r="CP39" s="16"/>
      <c r="CS39" s="16"/>
      <c r="DH39" s="16"/>
      <c r="DQ39" s="16"/>
      <c r="DV39" s="16"/>
      <c r="EA39" s="16"/>
      <c r="EE39" s="16"/>
      <c r="EH39" s="16"/>
      <c r="EI39" s="16"/>
      <c r="EO39" s="16"/>
      <c r="ER39" s="16"/>
      <c r="ET39" s="16"/>
      <c r="EV39" s="16"/>
    </row>
    <row r="40" spans="1:152" x14ac:dyDescent="0.3">
      <c r="A40" t="s">
        <v>11</v>
      </c>
      <c r="B40" t="s">
        <v>71</v>
      </c>
      <c r="C40">
        <v>1</v>
      </c>
      <c r="D40">
        <v>8</v>
      </c>
      <c r="E40">
        <v>33</v>
      </c>
      <c r="G40" t="s">
        <v>70</v>
      </c>
      <c r="H40" t="s">
        <v>71</v>
      </c>
      <c r="I40">
        <v>140</v>
      </c>
      <c r="J40" s="19">
        <v>675</v>
      </c>
      <c r="K40" s="19">
        <v>7840</v>
      </c>
      <c r="L40" s="19">
        <v>2431</v>
      </c>
      <c r="M40" s="19">
        <v>1458</v>
      </c>
    </row>
    <row r="41" spans="1:152" x14ac:dyDescent="0.3">
      <c r="A41" t="s">
        <v>11</v>
      </c>
      <c r="B41" t="s">
        <v>72</v>
      </c>
      <c r="C41">
        <v>1</v>
      </c>
      <c r="D41">
        <v>8</v>
      </c>
      <c r="E41">
        <v>34</v>
      </c>
      <c r="G41" t="s">
        <v>70</v>
      </c>
      <c r="H41" t="s">
        <v>72</v>
      </c>
      <c r="I41">
        <v>140</v>
      </c>
      <c r="J41" s="19">
        <v>2750</v>
      </c>
      <c r="K41" s="19">
        <v>45105</v>
      </c>
      <c r="L41" s="19">
        <v>8784</v>
      </c>
      <c r="M41" s="19">
        <v>5423</v>
      </c>
    </row>
    <row r="42" spans="1:152" x14ac:dyDescent="0.3">
      <c r="A42" t="s">
        <v>11</v>
      </c>
      <c r="B42" t="s">
        <v>73</v>
      </c>
      <c r="C42">
        <v>1</v>
      </c>
      <c r="D42">
        <v>8</v>
      </c>
      <c r="E42">
        <v>35</v>
      </c>
      <c r="G42" t="s">
        <v>70</v>
      </c>
      <c r="H42" t="s">
        <v>73</v>
      </c>
      <c r="I42">
        <v>140</v>
      </c>
      <c r="J42" s="19">
        <v>650</v>
      </c>
      <c r="K42" s="19">
        <v>6690</v>
      </c>
      <c r="L42" s="19">
        <v>2404</v>
      </c>
      <c r="M42" s="19">
        <v>1161</v>
      </c>
    </row>
    <row r="43" spans="1:152" x14ac:dyDescent="0.3">
      <c r="A43" t="s">
        <v>11</v>
      </c>
      <c r="B43" t="s">
        <v>74</v>
      </c>
      <c r="C43">
        <v>1</v>
      </c>
      <c r="D43">
        <v>8</v>
      </c>
      <c r="E43">
        <v>36</v>
      </c>
      <c r="G43" t="s">
        <v>70</v>
      </c>
      <c r="H43" t="s">
        <v>74</v>
      </c>
      <c r="I43">
        <v>140</v>
      </c>
      <c r="J43" s="19">
        <v>730</v>
      </c>
      <c r="K43" s="19">
        <v>8990</v>
      </c>
      <c r="L43" s="19">
        <v>3048</v>
      </c>
      <c r="M43" s="19">
        <v>1579</v>
      </c>
    </row>
    <row r="44" spans="1:152" x14ac:dyDescent="0.3">
      <c r="A44" t="s">
        <v>11</v>
      </c>
      <c r="B44" t="s">
        <v>75</v>
      </c>
      <c r="C44">
        <v>1</v>
      </c>
      <c r="D44">
        <v>8</v>
      </c>
      <c r="E44">
        <v>37</v>
      </c>
      <c r="G44" t="s">
        <v>70</v>
      </c>
      <c r="H44" t="s">
        <v>75</v>
      </c>
      <c r="I44">
        <v>140</v>
      </c>
      <c r="J44" s="19">
        <v>50</v>
      </c>
      <c r="K44" s="19">
        <v>1640</v>
      </c>
      <c r="L44" s="19">
        <v>471</v>
      </c>
      <c r="M44" s="19">
        <v>298</v>
      </c>
    </row>
    <row r="45" spans="1:152" x14ac:dyDescent="0.3">
      <c r="A45" t="s">
        <v>11</v>
      </c>
      <c r="B45" t="s">
        <v>80</v>
      </c>
      <c r="C45">
        <v>1</v>
      </c>
      <c r="D45">
        <v>8</v>
      </c>
      <c r="E45">
        <v>42</v>
      </c>
      <c r="G45" t="s">
        <v>70</v>
      </c>
      <c r="H45" t="s">
        <v>80</v>
      </c>
      <c r="I45">
        <v>140</v>
      </c>
      <c r="J45" s="19">
        <v>0</v>
      </c>
      <c r="K45" s="19">
        <v>1980</v>
      </c>
      <c r="L45" s="19">
        <v>245</v>
      </c>
      <c r="M45" s="19">
        <v>384</v>
      </c>
    </row>
    <row r="46" spans="1:152" x14ac:dyDescent="0.3">
      <c r="A46" t="s">
        <v>11</v>
      </c>
      <c r="B46" t="s">
        <v>81</v>
      </c>
      <c r="C46">
        <v>1</v>
      </c>
      <c r="D46">
        <v>8</v>
      </c>
      <c r="E46">
        <v>43</v>
      </c>
      <c r="G46" t="s">
        <v>70</v>
      </c>
      <c r="H46" t="s">
        <v>81</v>
      </c>
      <c r="I46">
        <v>140</v>
      </c>
      <c r="J46" s="19">
        <v>15</v>
      </c>
      <c r="K46" s="19">
        <v>610</v>
      </c>
      <c r="L46" s="19">
        <v>97</v>
      </c>
      <c r="M46" s="19">
        <v>69</v>
      </c>
    </row>
    <row r="47" spans="1:152" x14ac:dyDescent="0.3">
      <c r="A47" t="s">
        <v>11</v>
      </c>
      <c r="B47" t="s">
        <v>82</v>
      </c>
      <c r="C47">
        <v>1</v>
      </c>
      <c r="D47">
        <v>8</v>
      </c>
      <c r="E47">
        <v>40</v>
      </c>
      <c r="G47" t="s">
        <v>70</v>
      </c>
      <c r="H47" t="s">
        <v>82</v>
      </c>
      <c r="I47">
        <v>140</v>
      </c>
      <c r="J47" s="19">
        <v>580</v>
      </c>
      <c r="K47" s="19">
        <v>10915</v>
      </c>
      <c r="L47" s="19">
        <v>3307</v>
      </c>
      <c r="M47" s="19">
        <v>1856</v>
      </c>
    </row>
    <row r="48" spans="1:152" x14ac:dyDescent="0.3">
      <c r="A48" t="s">
        <v>11</v>
      </c>
      <c r="B48" t="s">
        <v>83</v>
      </c>
      <c r="C48">
        <v>1</v>
      </c>
      <c r="D48">
        <v>8</v>
      </c>
      <c r="E48">
        <v>44</v>
      </c>
      <c r="G48" t="s">
        <v>70</v>
      </c>
      <c r="H48" t="s">
        <v>83</v>
      </c>
      <c r="I48">
        <v>140</v>
      </c>
      <c r="J48" s="19">
        <v>2655</v>
      </c>
      <c r="K48" s="19">
        <v>43785</v>
      </c>
      <c r="L48" s="19">
        <v>8936</v>
      </c>
      <c r="M48" s="19">
        <v>5227</v>
      </c>
    </row>
    <row r="49" spans="1:13" x14ac:dyDescent="0.3">
      <c r="A49" t="s">
        <v>11</v>
      </c>
      <c r="B49" t="s">
        <v>84</v>
      </c>
      <c r="C49">
        <v>1</v>
      </c>
      <c r="D49">
        <v>8</v>
      </c>
      <c r="E49">
        <v>38</v>
      </c>
      <c r="G49" t="s">
        <v>70</v>
      </c>
      <c r="H49" t="s">
        <v>84</v>
      </c>
      <c r="I49">
        <v>140</v>
      </c>
      <c r="J49" s="19">
        <v>585</v>
      </c>
      <c r="K49" s="19">
        <v>13665</v>
      </c>
      <c r="L49" s="19">
        <v>4109</v>
      </c>
      <c r="M49" s="19">
        <v>2433</v>
      </c>
    </row>
    <row r="50" spans="1:13" x14ac:dyDescent="0.3">
      <c r="A50" t="s">
        <v>11</v>
      </c>
      <c r="B50" t="s">
        <v>4057</v>
      </c>
      <c r="C50">
        <v>1</v>
      </c>
      <c r="D50">
        <v>8</v>
      </c>
      <c r="E50">
        <v>39</v>
      </c>
      <c r="G50" t="s">
        <v>70</v>
      </c>
      <c r="H50" t="s">
        <v>4057</v>
      </c>
      <c r="I50">
        <v>140</v>
      </c>
      <c r="J50" s="19">
        <v>90</v>
      </c>
      <c r="K50" s="19">
        <v>1510</v>
      </c>
      <c r="L50" s="19">
        <v>408</v>
      </c>
      <c r="M50" s="19">
        <v>288</v>
      </c>
    </row>
    <row r="51" spans="1:13" x14ac:dyDescent="0.3">
      <c r="A51" t="s">
        <v>11</v>
      </c>
      <c r="B51" t="s">
        <v>86</v>
      </c>
      <c r="C51">
        <v>1</v>
      </c>
      <c r="D51">
        <v>8</v>
      </c>
      <c r="E51">
        <v>41</v>
      </c>
      <c r="G51" t="s">
        <v>70</v>
      </c>
      <c r="H51" t="s">
        <v>86</v>
      </c>
      <c r="I51">
        <v>140</v>
      </c>
      <c r="J51" s="19">
        <v>65</v>
      </c>
      <c r="K51" s="19">
        <v>20855</v>
      </c>
      <c r="L51" s="19">
        <v>769</v>
      </c>
      <c r="M51" s="19">
        <v>1989</v>
      </c>
    </row>
    <row r="52" spans="1:13" x14ac:dyDescent="0.3">
      <c r="A52" t="s">
        <v>11</v>
      </c>
      <c r="I52"/>
      <c r="J52" s="19"/>
      <c r="K52" s="19"/>
      <c r="L52" s="19"/>
      <c r="M52" s="19"/>
    </row>
    <row r="53" spans="1:13" x14ac:dyDescent="0.3">
      <c r="A53" t="s">
        <v>11</v>
      </c>
      <c r="B53" t="s">
        <v>87</v>
      </c>
      <c r="C53">
        <v>1</v>
      </c>
      <c r="D53">
        <v>8</v>
      </c>
      <c r="E53">
        <v>52</v>
      </c>
      <c r="G53" t="s">
        <v>70</v>
      </c>
      <c r="H53" t="s">
        <v>87</v>
      </c>
      <c r="I53">
        <v>140</v>
      </c>
      <c r="J53" s="19">
        <v>0</v>
      </c>
      <c r="K53" s="19">
        <v>39265</v>
      </c>
      <c r="L53" s="19">
        <v>3523</v>
      </c>
      <c r="M53" s="19">
        <v>4542</v>
      </c>
    </row>
    <row r="54" spans="1:13" x14ac:dyDescent="0.3">
      <c r="A54" t="s">
        <v>11</v>
      </c>
      <c r="B54" t="s">
        <v>88</v>
      </c>
      <c r="C54">
        <v>1</v>
      </c>
      <c r="D54">
        <v>8</v>
      </c>
      <c r="E54">
        <v>53</v>
      </c>
      <c r="G54" t="s">
        <v>70</v>
      </c>
      <c r="H54" t="s">
        <v>88</v>
      </c>
      <c r="I54">
        <v>140</v>
      </c>
      <c r="J54" s="19">
        <v>125</v>
      </c>
      <c r="K54" s="19">
        <v>11420</v>
      </c>
      <c r="L54" s="19">
        <v>2499</v>
      </c>
      <c r="M54" s="19">
        <v>1763</v>
      </c>
    </row>
    <row r="55" spans="1:13" x14ac:dyDescent="0.3">
      <c r="A55" t="s">
        <v>11</v>
      </c>
      <c r="B55" t="s">
        <v>89</v>
      </c>
      <c r="C55">
        <v>1</v>
      </c>
      <c r="D55">
        <v>8</v>
      </c>
      <c r="E55">
        <v>54</v>
      </c>
      <c r="G55" t="s">
        <v>70</v>
      </c>
      <c r="H55" t="s">
        <v>89</v>
      </c>
      <c r="I55">
        <v>140</v>
      </c>
      <c r="J55" s="19">
        <v>0</v>
      </c>
      <c r="K55" s="19">
        <v>20</v>
      </c>
      <c r="L55" s="19">
        <v>1</v>
      </c>
      <c r="M55" s="19">
        <v>2</v>
      </c>
    </row>
    <row r="56" spans="1:13" x14ac:dyDescent="0.3">
      <c r="A56" t="s">
        <v>11</v>
      </c>
      <c r="B56" t="s">
        <v>90</v>
      </c>
      <c r="C56">
        <v>1</v>
      </c>
      <c r="D56">
        <v>8</v>
      </c>
      <c r="E56">
        <v>51</v>
      </c>
      <c r="G56" t="s">
        <v>70</v>
      </c>
      <c r="H56" t="s">
        <v>90</v>
      </c>
      <c r="I56">
        <v>140</v>
      </c>
      <c r="J56" s="19">
        <v>0</v>
      </c>
      <c r="K56" s="19">
        <v>7625</v>
      </c>
      <c r="L56" s="19">
        <v>1926</v>
      </c>
      <c r="M56" s="19">
        <v>1416</v>
      </c>
    </row>
    <row r="57" spans="1:13" x14ac:dyDescent="0.3">
      <c r="A57" t="s">
        <v>11</v>
      </c>
      <c r="B57" t="s">
        <v>91</v>
      </c>
      <c r="C57">
        <v>1</v>
      </c>
      <c r="D57">
        <v>8</v>
      </c>
      <c r="E57">
        <v>49</v>
      </c>
      <c r="H57" t="s">
        <v>91</v>
      </c>
      <c r="I57">
        <v>140</v>
      </c>
      <c r="J57" s="19">
        <v>365</v>
      </c>
      <c r="K57" s="19">
        <v>7050</v>
      </c>
      <c r="L57" s="19">
        <v>2450.1428571000001</v>
      </c>
      <c r="M57" s="19">
        <v>1382.4211041000001</v>
      </c>
    </row>
    <row r="58" spans="1:13" x14ac:dyDescent="0.3">
      <c r="A58" t="s">
        <v>11</v>
      </c>
      <c r="B58" t="s">
        <v>92</v>
      </c>
      <c r="C58">
        <v>1</v>
      </c>
      <c r="D58">
        <v>8</v>
      </c>
      <c r="E58">
        <v>48</v>
      </c>
      <c r="G58" t="s">
        <v>70</v>
      </c>
      <c r="H58" t="s">
        <v>92</v>
      </c>
      <c r="I58">
        <v>140</v>
      </c>
      <c r="J58" s="19">
        <v>455</v>
      </c>
      <c r="K58" s="19">
        <v>7485</v>
      </c>
      <c r="L58" s="19">
        <v>2265</v>
      </c>
      <c r="M58" s="19">
        <v>1354</v>
      </c>
    </row>
    <row r="59" spans="1:13" x14ac:dyDescent="0.3">
      <c r="A59" t="s">
        <v>11</v>
      </c>
      <c r="B59" t="s">
        <v>516</v>
      </c>
      <c r="C59">
        <v>1</v>
      </c>
      <c r="D59">
        <v>8</v>
      </c>
      <c r="E59">
        <v>47</v>
      </c>
      <c r="H59" t="s">
        <v>516</v>
      </c>
      <c r="I59">
        <v>140</v>
      </c>
      <c r="J59" s="19">
        <v>505</v>
      </c>
      <c r="K59" s="19">
        <v>11545</v>
      </c>
      <c r="L59" s="19">
        <v>3406.7857143000001</v>
      </c>
      <c r="M59" s="19">
        <v>2247.0689999000001</v>
      </c>
    </row>
    <row r="60" spans="1:13" x14ac:dyDescent="0.3">
      <c r="A60" t="s">
        <v>11</v>
      </c>
      <c r="B60" t="s">
        <v>93</v>
      </c>
      <c r="C60">
        <v>1</v>
      </c>
      <c r="D60">
        <v>8</v>
      </c>
      <c r="E60">
        <v>46</v>
      </c>
      <c r="G60" t="s">
        <v>70</v>
      </c>
      <c r="H60" t="s">
        <v>93</v>
      </c>
      <c r="I60">
        <v>140</v>
      </c>
      <c r="J60" s="19">
        <v>50</v>
      </c>
      <c r="K60" s="19">
        <v>4655</v>
      </c>
      <c r="L60" s="19">
        <v>1142</v>
      </c>
      <c r="M60" s="19">
        <v>988</v>
      </c>
    </row>
    <row r="61" spans="1:13" x14ac:dyDescent="0.3">
      <c r="A61" t="s">
        <v>11</v>
      </c>
      <c r="B61" t="s">
        <v>94</v>
      </c>
      <c r="C61">
        <v>1</v>
      </c>
      <c r="D61">
        <v>8</v>
      </c>
      <c r="E61">
        <v>45</v>
      </c>
      <c r="G61" t="s">
        <v>70</v>
      </c>
      <c r="H61" t="s">
        <v>94</v>
      </c>
      <c r="I61">
        <v>140</v>
      </c>
      <c r="J61" s="19">
        <v>3565</v>
      </c>
      <c r="K61" s="19">
        <v>49595</v>
      </c>
      <c r="L61" s="19">
        <v>11105</v>
      </c>
      <c r="M61" s="19">
        <v>6307</v>
      </c>
    </row>
    <row r="62" spans="1:13" x14ac:dyDescent="0.3">
      <c r="A62" t="s">
        <v>11</v>
      </c>
      <c r="B62" t="s">
        <v>95</v>
      </c>
      <c r="C62">
        <v>1</v>
      </c>
      <c r="D62">
        <v>8</v>
      </c>
      <c r="E62">
        <v>50</v>
      </c>
      <c r="H62" t="s">
        <v>95</v>
      </c>
      <c r="I62">
        <v>140</v>
      </c>
      <c r="J62" s="19">
        <v>645</v>
      </c>
      <c r="K62" s="19">
        <v>36875</v>
      </c>
      <c r="L62" s="19">
        <v>5249.3571429000003</v>
      </c>
      <c r="M62" s="19">
        <v>4196.3285959000004</v>
      </c>
    </row>
    <row r="63" spans="1:13" x14ac:dyDescent="0.3">
      <c r="A63" t="s">
        <v>11</v>
      </c>
      <c r="B63" t="s">
        <v>96</v>
      </c>
      <c r="C63">
        <v>1</v>
      </c>
      <c r="D63">
        <v>8</v>
      </c>
      <c r="E63">
        <v>7</v>
      </c>
      <c r="H63" t="s">
        <v>96</v>
      </c>
      <c r="I63">
        <v>140</v>
      </c>
      <c r="J63" s="19">
        <v>0</v>
      </c>
      <c r="K63" s="19">
        <v>96</v>
      </c>
      <c r="L63" s="19">
        <v>19.25</v>
      </c>
      <c r="M63" s="19">
        <v>20.524112858999999</v>
      </c>
    </row>
    <row r="64" spans="1:13" x14ac:dyDescent="0.3">
      <c r="A64" t="s">
        <v>11</v>
      </c>
      <c r="B64" t="s">
        <v>97</v>
      </c>
      <c r="C64">
        <v>1</v>
      </c>
      <c r="D64">
        <v>8</v>
      </c>
      <c r="E64">
        <v>65</v>
      </c>
      <c r="G64" t="s">
        <v>70</v>
      </c>
      <c r="H64" t="s">
        <v>97</v>
      </c>
      <c r="I64">
        <v>140</v>
      </c>
      <c r="J64" s="19">
        <v>415</v>
      </c>
      <c r="K64" s="19">
        <v>22030</v>
      </c>
      <c r="L64" s="19">
        <v>2571</v>
      </c>
      <c r="M64" s="19">
        <v>2522</v>
      </c>
    </row>
    <row r="65" spans="1:13" x14ac:dyDescent="0.3">
      <c r="A65" t="s">
        <v>11</v>
      </c>
      <c r="B65" t="s">
        <v>98</v>
      </c>
      <c r="C65">
        <v>1</v>
      </c>
      <c r="D65">
        <v>8</v>
      </c>
      <c r="E65">
        <v>66</v>
      </c>
      <c r="G65" t="s">
        <v>70</v>
      </c>
      <c r="H65" t="s">
        <v>98</v>
      </c>
      <c r="I65">
        <v>140</v>
      </c>
      <c r="J65" s="19">
        <v>765</v>
      </c>
      <c r="K65" s="19">
        <v>14470</v>
      </c>
      <c r="L65" s="19">
        <v>2381</v>
      </c>
      <c r="M65" s="19">
        <v>1621</v>
      </c>
    </row>
    <row r="66" spans="1:13" x14ac:dyDescent="0.3">
      <c r="A66" t="s">
        <v>11</v>
      </c>
      <c r="B66" t="s">
        <v>99</v>
      </c>
      <c r="C66">
        <v>1</v>
      </c>
      <c r="D66">
        <v>8</v>
      </c>
      <c r="E66">
        <v>67</v>
      </c>
      <c r="G66" t="s">
        <v>70</v>
      </c>
      <c r="H66" t="s">
        <v>99</v>
      </c>
      <c r="I66">
        <v>140</v>
      </c>
      <c r="J66" s="19">
        <v>435</v>
      </c>
      <c r="K66" s="19">
        <v>4025</v>
      </c>
      <c r="L66" s="19">
        <v>1255</v>
      </c>
      <c r="M66" s="19">
        <v>635</v>
      </c>
    </row>
    <row r="67" spans="1:13" x14ac:dyDescent="0.3">
      <c r="A67" t="s">
        <v>11</v>
      </c>
      <c r="B67" t="s">
        <v>100</v>
      </c>
      <c r="C67">
        <v>1</v>
      </c>
      <c r="D67">
        <v>8</v>
      </c>
      <c r="E67">
        <v>68</v>
      </c>
      <c r="G67" t="s">
        <v>70</v>
      </c>
      <c r="H67" t="s">
        <v>100</v>
      </c>
      <c r="I67">
        <v>140</v>
      </c>
      <c r="J67" s="19">
        <v>240</v>
      </c>
      <c r="K67" s="19">
        <v>3200</v>
      </c>
      <c r="L67" s="19">
        <v>1047</v>
      </c>
      <c r="M67" s="19">
        <v>550</v>
      </c>
    </row>
    <row r="68" spans="1:13" x14ac:dyDescent="0.3">
      <c r="A68" t="s">
        <v>11</v>
      </c>
      <c r="B68" t="s">
        <v>101</v>
      </c>
      <c r="C68">
        <v>1</v>
      </c>
      <c r="D68">
        <v>8</v>
      </c>
      <c r="E68">
        <v>69</v>
      </c>
      <c r="G68" t="s">
        <v>70</v>
      </c>
      <c r="H68" t="s">
        <v>101</v>
      </c>
      <c r="I68">
        <v>140</v>
      </c>
      <c r="J68" s="19">
        <v>95</v>
      </c>
      <c r="K68" s="19">
        <v>3170</v>
      </c>
      <c r="L68" s="19">
        <v>695</v>
      </c>
      <c r="M68" s="19">
        <v>547</v>
      </c>
    </row>
    <row r="69" spans="1:13" x14ac:dyDescent="0.3">
      <c r="A69" t="s">
        <v>11</v>
      </c>
      <c r="B69" t="s">
        <v>102</v>
      </c>
      <c r="C69">
        <v>1</v>
      </c>
      <c r="D69">
        <v>8</v>
      </c>
      <c r="E69">
        <v>71</v>
      </c>
      <c r="G69" t="s">
        <v>70</v>
      </c>
      <c r="H69" t="s">
        <v>102</v>
      </c>
      <c r="I69">
        <v>140</v>
      </c>
      <c r="J69" s="19">
        <v>2650</v>
      </c>
      <c r="K69" s="19">
        <v>40750</v>
      </c>
      <c r="L69" s="19">
        <v>7950</v>
      </c>
      <c r="M69" s="19">
        <v>4794</v>
      </c>
    </row>
    <row r="70" spans="1:13" x14ac:dyDescent="0.3">
      <c r="A70" t="s">
        <v>11</v>
      </c>
      <c r="B70" t="s">
        <v>103</v>
      </c>
      <c r="C70">
        <v>1</v>
      </c>
      <c r="D70">
        <v>8</v>
      </c>
      <c r="E70">
        <v>73</v>
      </c>
      <c r="H70" t="s">
        <v>103</v>
      </c>
      <c r="I70">
        <v>140</v>
      </c>
      <c r="J70" s="19">
        <v>505</v>
      </c>
      <c r="K70" s="19">
        <v>13030</v>
      </c>
      <c r="L70" s="19">
        <v>3238.3928571000001</v>
      </c>
      <c r="M70" s="19">
        <v>2464.3726322000002</v>
      </c>
    </row>
    <row r="71" spans="1:13" x14ac:dyDescent="0.3">
      <c r="A71" t="s">
        <v>11</v>
      </c>
      <c r="B71" t="s">
        <v>104</v>
      </c>
      <c r="C71">
        <v>1</v>
      </c>
      <c r="D71">
        <v>8</v>
      </c>
      <c r="E71">
        <v>74</v>
      </c>
      <c r="H71" t="s">
        <v>104</v>
      </c>
      <c r="I71">
        <v>140</v>
      </c>
      <c r="J71" s="19">
        <v>340</v>
      </c>
      <c r="K71" s="19">
        <v>17065</v>
      </c>
      <c r="L71" s="19">
        <v>3703.7857143000001</v>
      </c>
      <c r="M71" s="19">
        <v>3046.6543668999998</v>
      </c>
    </row>
    <row r="72" spans="1:13" x14ac:dyDescent="0.3">
      <c r="A72" t="s">
        <v>11</v>
      </c>
      <c r="B72" t="s">
        <v>105</v>
      </c>
      <c r="C72">
        <v>1</v>
      </c>
      <c r="D72">
        <v>8</v>
      </c>
      <c r="E72">
        <v>72</v>
      </c>
      <c r="G72" t="s">
        <v>70</v>
      </c>
      <c r="H72" t="s">
        <v>105</v>
      </c>
      <c r="I72">
        <v>140</v>
      </c>
      <c r="J72" s="19">
        <v>430</v>
      </c>
      <c r="K72" s="19">
        <v>5675</v>
      </c>
      <c r="L72" s="19">
        <v>2100</v>
      </c>
      <c r="M72" s="19">
        <v>1061</v>
      </c>
    </row>
    <row r="73" spans="1:13" x14ac:dyDescent="0.3">
      <c r="A73" t="s">
        <v>11</v>
      </c>
      <c r="B73" t="s">
        <v>4059</v>
      </c>
      <c r="C73">
        <v>1</v>
      </c>
      <c r="D73">
        <v>8</v>
      </c>
      <c r="E73">
        <v>77</v>
      </c>
      <c r="H73" t="s">
        <v>4059</v>
      </c>
      <c r="I73">
        <v>140</v>
      </c>
      <c r="J73" s="19">
        <v>2945</v>
      </c>
      <c r="K73" s="19">
        <v>41810</v>
      </c>
      <c r="L73" s="19">
        <v>10183.75</v>
      </c>
      <c r="M73" s="19">
        <v>5216.5807568999999</v>
      </c>
    </row>
    <row r="74" spans="1:13" x14ac:dyDescent="0.3">
      <c r="A74" t="s">
        <v>11</v>
      </c>
      <c r="B74" t="s">
        <v>106</v>
      </c>
      <c r="C74">
        <v>1</v>
      </c>
      <c r="D74">
        <v>8</v>
      </c>
      <c r="E74">
        <v>75</v>
      </c>
      <c r="G74" t="s">
        <v>70</v>
      </c>
      <c r="H74" t="s">
        <v>106</v>
      </c>
      <c r="I74">
        <v>140</v>
      </c>
      <c r="J74" s="19">
        <v>2685</v>
      </c>
      <c r="K74" s="19">
        <v>37035</v>
      </c>
      <c r="L74" s="19">
        <v>9515</v>
      </c>
      <c r="M74" s="19">
        <v>4811</v>
      </c>
    </row>
    <row r="75" spans="1:13" x14ac:dyDescent="0.3">
      <c r="A75" t="s">
        <v>11</v>
      </c>
      <c r="B75" t="s">
        <v>107</v>
      </c>
      <c r="C75">
        <v>1</v>
      </c>
      <c r="D75">
        <v>8</v>
      </c>
      <c r="E75">
        <v>76</v>
      </c>
      <c r="G75" t="s">
        <v>70</v>
      </c>
      <c r="H75" t="s">
        <v>107</v>
      </c>
      <c r="I75">
        <v>140</v>
      </c>
      <c r="J75" s="19">
        <v>40</v>
      </c>
      <c r="K75" s="19">
        <v>5145</v>
      </c>
      <c r="L75" s="19">
        <v>669</v>
      </c>
      <c r="M75" s="19">
        <v>799</v>
      </c>
    </row>
    <row r="76" spans="1:13" x14ac:dyDescent="0.3">
      <c r="A76" t="s">
        <v>11</v>
      </c>
      <c r="B76" t="s">
        <v>4060</v>
      </c>
      <c r="C76">
        <v>1</v>
      </c>
      <c r="D76">
        <v>8</v>
      </c>
      <c r="E76">
        <v>78</v>
      </c>
      <c r="H76" t="s">
        <v>4060</v>
      </c>
      <c r="I76">
        <v>140</v>
      </c>
      <c r="J76" s="19">
        <v>1805</v>
      </c>
      <c r="K76" s="19">
        <v>31045</v>
      </c>
      <c r="L76" s="19">
        <v>9042.5</v>
      </c>
      <c r="M76" s="19">
        <v>6142.2031204000004</v>
      </c>
    </row>
    <row r="77" spans="1:13" x14ac:dyDescent="0.3">
      <c r="A77" t="s">
        <v>11</v>
      </c>
      <c r="B77" t="s">
        <v>108</v>
      </c>
      <c r="C77">
        <v>1</v>
      </c>
      <c r="D77">
        <v>8</v>
      </c>
      <c r="E77">
        <v>56</v>
      </c>
      <c r="H77" t="s">
        <v>108</v>
      </c>
      <c r="I77">
        <v>140</v>
      </c>
      <c r="J77" s="19">
        <v>190</v>
      </c>
      <c r="K77" s="19">
        <v>5910</v>
      </c>
      <c r="L77" s="19">
        <v>1661</v>
      </c>
      <c r="M77" s="19">
        <v>944.98852339999996</v>
      </c>
    </row>
    <row r="78" spans="1:13" x14ac:dyDescent="0.3">
      <c r="A78" t="s">
        <v>11</v>
      </c>
      <c r="B78" t="s">
        <v>4058</v>
      </c>
      <c r="C78">
        <v>1</v>
      </c>
      <c r="D78">
        <v>8</v>
      </c>
      <c r="E78">
        <v>59</v>
      </c>
      <c r="H78" t="s">
        <v>4058</v>
      </c>
      <c r="I78">
        <v>140</v>
      </c>
      <c r="J78" s="19">
        <v>660</v>
      </c>
      <c r="K78" s="19">
        <v>19430</v>
      </c>
      <c r="L78" s="19">
        <v>4106.6428570999997</v>
      </c>
      <c r="M78" s="19">
        <v>2524.2343695</v>
      </c>
    </row>
    <row r="79" spans="1:13" x14ac:dyDescent="0.3">
      <c r="A79" t="s">
        <v>11</v>
      </c>
      <c r="B79" t="s">
        <v>109</v>
      </c>
      <c r="C79">
        <v>1</v>
      </c>
      <c r="D79">
        <v>8</v>
      </c>
      <c r="E79">
        <v>57</v>
      </c>
      <c r="H79" t="s">
        <v>109</v>
      </c>
      <c r="I79">
        <v>140</v>
      </c>
      <c r="J79" s="19">
        <v>470</v>
      </c>
      <c r="K79" s="19">
        <v>13520</v>
      </c>
      <c r="L79" s="19">
        <v>2445.6428571000001</v>
      </c>
      <c r="M79" s="19">
        <v>1627.6233769</v>
      </c>
    </row>
    <row r="80" spans="1:13" x14ac:dyDescent="0.3">
      <c r="A80" t="s">
        <v>11</v>
      </c>
      <c r="B80" t="s">
        <v>110</v>
      </c>
      <c r="C80">
        <v>1</v>
      </c>
      <c r="D80">
        <v>8</v>
      </c>
      <c r="E80">
        <v>58</v>
      </c>
      <c r="H80" t="s">
        <v>110</v>
      </c>
      <c r="I80">
        <v>140</v>
      </c>
      <c r="J80" s="19">
        <v>420</v>
      </c>
      <c r="K80" s="19">
        <v>14975</v>
      </c>
      <c r="L80" s="19">
        <v>2453.5714286000002</v>
      </c>
      <c r="M80" s="19">
        <v>1694.9321717</v>
      </c>
    </row>
    <row r="81" spans="1:13" x14ac:dyDescent="0.3">
      <c r="A81" t="s">
        <v>11</v>
      </c>
      <c r="B81" t="s">
        <v>111</v>
      </c>
      <c r="C81">
        <v>1</v>
      </c>
      <c r="D81">
        <v>8</v>
      </c>
      <c r="E81">
        <v>55</v>
      </c>
      <c r="H81" t="s">
        <v>111</v>
      </c>
      <c r="I81">
        <v>140</v>
      </c>
      <c r="J81" s="19">
        <v>175</v>
      </c>
      <c r="K81" s="19">
        <v>6370</v>
      </c>
      <c r="L81" s="19">
        <v>1390.2857143000001</v>
      </c>
      <c r="M81" s="19">
        <v>1038.665575</v>
      </c>
    </row>
    <row r="82" spans="1:13" x14ac:dyDescent="0.3">
      <c r="A82" t="s">
        <v>11</v>
      </c>
      <c r="B82" t="s">
        <v>114</v>
      </c>
      <c r="C82">
        <v>1</v>
      </c>
      <c r="D82">
        <v>8</v>
      </c>
      <c r="E82">
        <v>63</v>
      </c>
      <c r="G82" t="s">
        <v>70</v>
      </c>
      <c r="H82" t="s">
        <v>114</v>
      </c>
      <c r="I82">
        <v>140</v>
      </c>
      <c r="J82" s="19">
        <v>380</v>
      </c>
      <c r="K82" s="19">
        <v>13395</v>
      </c>
      <c r="L82" s="19">
        <v>3353</v>
      </c>
      <c r="M82" s="19">
        <v>2288</v>
      </c>
    </row>
    <row r="83" spans="1:13" x14ac:dyDescent="0.3">
      <c r="A83" t="s">
        <v>11</v>
      </c>
      <c r="B83" t="s">
        <v>112</v>
      </c>
      <c r="C83">
        <v>1</v>
      </c>
      <c r="D83">
        <v>8</v>
      </c>
      <c r="E83">
        <v>60</v>
      </c>
      <c r="G83" t="s">
        <v>70</v>
      </c>
      <c r="H83" t="s">
        <v>112</v>
      </c>
      <c r="I83">
        <v>140</v>
      </c>
      <c r="J83" s="19">
        <v>4915</v>
      </c>
      <c r="K83" s="19">
        <v>60620</v>
      </c>
      <c r="L83" s="19">
        <v>15623</v>
      </c>
      <c r="M83" s="19">
        <v>8348</v>
      </c>
    </row>
    <row r="84" spans="1:13" x14ac:dyDescent="0.3">
      <c r="A84" t="s">
        <v>11</v>
      </c>
      <c r="B84" t="s">
        <v>113</v>
      </c>
      <c r="C84">
        <v>1</v>
      </c>
      <c r="D84">
        <v>8</v>
      </c>
      <c r="E84">
        <v>61</v>
      </c>
      <c r="G84" t="s">
        <v>70</v>
      </c>
      <c r="H84" t="s">
        <v>113</v>
      </c>
      <c r="I84">
        <v>140</v>
      </c>
      <c r="J84" s="19">
        <v>5255</v>
      </c>
      <c r="K84" s="19">
        <v>61995</v>
      </c>
      <c r="L84" s="19">
        <v>16391</v>
      </c>
      <c r="M84" s="19">
        <v>8743</v>
      </c>
    </row>
    <row r="85" spans="1:13" x14ac:dyDescent="0.3">
      <c r="A85" t="s">
        <v>11</v>
      </c>
      <c r="B85" t="s">
        <v>115</v>
      </c>
      <c r="C85">
        <v>1</v>
      </c>
      <c r="D85">
        <v>8</v>
      </c>
      <c r="E85">
        <v>79</v>
      </c>
      <c r="G85" t="s">
        <v>70</v>
      </c>
      <c r="H85" t="s">
        <v>115</v>
      </c>
      <c r="I85">
        <v>140</v>
      </c>
      <c r="J85" s="19">
        <v>0</v>
      </c>
      <c r="K85" s="19">
        <v>60</v>
      </c>
      <c r="L85" s="19">
        <v>15</v>
      </c>
      <c r="M85" s="19">
        <v>12</v>
      </c>
    </row>
    <row r="86" spans="1:13" x14ac:dyDescent="0.3">
      <c r="A86" t="s">
        <v>11</v>
      </c>
      <c r="B86" t="s">
        <v>116</v>
      </c>
      <c r="C86">
        <v>1</v>
      </c>
      <c r="D86">
        <v>8</v>
      </c>
      <c r="E86">
        <v>80</v>
      </c>
      <c r="G86" t="s">
        <v>70</v>
      </c>
      <c r="H86" t="s">
        <v>116</v>
      </c>
      <c r="I86">
        <v>140</v>
      </c>
      <c r="J86" s="19">
        <v>0</v>
      </c>
      <c r="K86" s="19">
        <v>185</v>
      </c>
      <c r="L86" s="19">
        <v>15</v>
      </c>
      <c r="M86" s="19">
        <v>20</v>
      </c>
    </row>
    <row r="87" spans="1:13" x14ac:dyDescent="0.3">
      <c r="A87" t="s">
        <v>11</v>
      </c>
      <c r="B87" t="s">
        <v>117</v>
      </c>
      <c r="C87">
        <v>1</v>
      </c>
      <c r="D87">
        <v>8</v>
      </c>
      <c r="E87">
        <v>81</v>
      </c>
      <c r="G87" t="s">
        <v>70</v>
      </c>
      <c r="H87" t="s">
        <v>117</v>
      </c>
      <c r="I87">
        <v>140</v>
      </c>
      <c r="J87" s="19">
        <v>0</v>
      </c>
      <c r="K87" s="19">
        <v>250</v>
      </c>
      <c r="L87" s="19">
        <v>42</v>
      </c>
      <c r="M87" s="19">
        <v>34</v>
      </c>
    </row>
    <row r="88" spans="1:13" x14ac:dyDescent="0.3">
      <c r="A88" t="s">
        <v>11</v>
      </c>
      <c r="B88" t="s">
        <v>118</v>
      </c>
      <c r="C88">
        <v>1</v>
      </c>
      <c r="D88">
        <v>8</v>
      </c>
      <c r="E88">
        <v>82</v>
      </c>
      <c r="G88" t="s">
        <v>70</v>
      </c>
      <c r="H88" t="s">
        <v>118</v>
      </c>
      <c r="I88">
        <v>140</v>
      </c>
      <c r="J88" s="19">
        <v>130</v>
      </c>
      <c r="K88" s="19">
        <v>2085</v>
      </c>
      <c r="L88" s="19">
        <v>546</v>
      </c>
      <c r="M88" s="19">
        <v>331</v>
      </c>
    </row>
    <row r="89" spans="1:13" x14ac:dyDescent="0.3">
      <c r="A89" t="s">
        <v>11</v>
      </c>
      <c r="B89" t="s">
        <v>119</v>
      </c>
      <c r="C89">
        <v>1</v>
      </c>
      <c r="D89">
        <v>8</v>
      </c>
      <c r="E89">
        <v>83</v>
      </c>
      <c r="G89" t="s">
        <v>70</v>
      </c>
      <c r="H89" t="s">
        <v>119</v>
      </c>
      <c r="I89">
        <v>140</v>
      </c>
      <c r="J89" s="19">
        <v>105</v>
      </c>
      <c r="K89" s="19">
        <v>2835</v>
      </c>
      <c r="L89" s="19">
        <v>752</v>
      </c>
      <c r="M89" s="19">
        <v>618</v>
      </c>
    </row>
    <row r="90" spans="1:13" x14ac:dyDescent="0.3">
      <c r="A90" t="s">
        <v>11</v>
      </c>
      <c r="B90" t="s">
        <v>120</v>
      </c>
      <c r="C90">
        <v>1</v>
      </c>
      <c r="D90">
        <v>8</v>
      </c>
      <c r="E90">
        <v>84</v>
      </c>
      <c r="G90" t="s">
        <v>70</v>
      </c>
      <c r="H90" t="s">
        <v>120</v>
      </c>
      <c r="I90">
        <v>140</v>
      </c>
      <c r="J90" s="19">
        <v>85</v>
      </c>
      <c r="K90" s="19">
        <v>1390</v>
      </c>
      <c r="L90" s="19">
        <v>358</v>
      </c>
      <c r="M90" s="19">
        <v>232</v>
      </c>
    </row>
    <row r="91" spans="1:13" x14ac:dyDescent="0.3">
      <c r="A91" t="s">
        <v>11</v>
      </c>
      <c r="B91" t="s">
        <v>121</v>
      </c>
      <c r="C91">
        <v>1</v>
      </c>
      <c r="D91">
        <v>8</v>
      </c>
      <c r="E91">
        <v>85</v>
      </c>
      <c r="G91" t="s">
        <v>70</v>
      </c>
      <c r="H91" t="s">
        <v>121</v>
      </c>
      <c r="I91">
        <v>140</v>
      </c>
      <c r="J91" s="19">
        <v>230</v>
      </c>
      <c r="K91" s="19">
        <v>2970</v>
      </c>
      <c r="L91" s="19">
        <v>1011</v>
      </c>
      <c r="M91" s="19">
        <v>550</v>
      </c>
    </row>
    <row r="92" spans="1:13" x14ac:dyDescent="0.3">
      <c r="A92" t="s">
        <v>11</v>
      </c>
      <c r="B92" t="s">
        <v>122</v>
      </c>
      <c r="C92">
        <v>1</v>
      </c>
      <c r="D92">
        <v>8</v>
      </c>
      <c r="E92">
        <v>86</v>
      </c>
      <c r="G92" t="s">
        <v>70</v>
      </c>
      <c r="H92" t="s">
        <v>122</v>
      </c>
      <c r="I92">
        <v>140</v>
      </c>
      <c r="J92" s="19">
        <v>55</v>
      </c>
      <c r="K92" s="19">
        <v>1695</v>
      </c>
      <c r="L92" s="19">
        <v>414</v>
      </c>
      <c r="M92" s="19">
        <v>287</v>
      </c>
    </row>
    <row r="93" spans="1:13" x14ac:dyDescent="0.3">
      <c r="A93" t="s">
        <v>11</v>
      </c>
      <c r="B93" t="s">
        <v>123</v>
      </c>
      <c r="C93">
        <v>1</v>
      </c>
      <c r="D93">
        <v>8</v>
      </c>
      <c r="E93">
        <v>87</v>
      </c>
      <c r="G93" t="s">
        <v>70</v>
      </c>
      <c r="H93" t="s">
        <v>123</v>
      </c>
      <c r="I93">
        <v>140</v>
      </c>
      <c r="J93" s="19">
        <v>60</v>
      </c>
      <c r="K93" s="19">
        <v>3195</v>
      </c>
      <c r="L93" s="19">
        <v>438</v>
      </c>
      <c r="M93" s="19">
        <v>397</v>
      </c>
    </row>
    <row r="94" spans="1:13" x14ac:dyDescent="0.3">
      <c r="A94" t="s">
        <v>11</v>
      </c>
      <c r="B94" t="s">
        <v>124</v>
      </c>
      <c r="C94">
        <v>1</v>
      </c>
      <c r="D94">
        <v>8</v>
      </c>
      <c r="E94">
        <v>88</v>
      </c>
      <c r="G94" t="s">
        <v>70</v>
      </c>
      <c r="H94" t="s">
        <v>124</v>
      </c>
      <c r="I94">
        <v>140</v>
      </c>
      <c r="J94" s="19">
        <v>145</v>
      </c>
      <c r="K94" s="19">
        <v>9675</v>
      </c>
      <c r="L94" s="19">
        <v>858</v>
      </c>
      <c r="M94" s="19">
        <v>936</v>
      </c>
    </row>
    <row r="95" spans="1:13" x14ac:dyDescent="0.3">
      <c r="A95" t="s">
        <v>11</v>
      </c>
      <c r="B95" t="s">
        <v>125</v>
      </c>
      <c r="C95">
        <v>1</v>
      </c>
      <c r="D95">
        <v>8</v>
      </c>
      <c r="E95">
        <v>89</v>
      </c>
      <c r="G95" t="s">
        <v>70</v>
      </c>
      <c r="H95" t="s">
        <v>125</v>
      </c>
      <c r="I95">
        <v>140</v>
      </c>
      <c r="J95" s="19">
        <v>50</v>
      </c>
      <c r="K95" s="19">
        <v>1625</v>
      </c>
      <c r="L95" s="19">
        <v>286</v>
      </c>
      <c r="M95" s="19">
        <v>201</v>
      </c>
    </row>
    <row r="96" spans="1:13" x14ac:dyDescent="0.3">
      <c r="A96" t="s">
        <v>11</v>
      </c>
      <c r="B96" t="s">
        <v>126</v>
      </c>
      <c r="C96">
        <v>1</v>
      </c>
      <c r="D96">
        <v>8</v>
      </c>
      <c r="E96">
        <v>90</v>
      </c>
      <c r="G96" t="s">
        <v>70</v>
      </c>
      <c r="H96" t="s">
        <v>126</v>
      </c>
      <c r="I96">
        <v>140</v>
      </c>
      <c r="J96" s="19">
        <v>95</v>
      </c>
      <c r="K96" s="19">
        <v>12260</v>
      </c>
      <c r="L96" s="19">
        <v>1255</v>
      </c>
      <c r="M96" s="19">
        <v>1267</v>
      </c>
    </row>
    <row r="97" spans="1:13" x14ac:dyDescent="0.3">
      <c r="A97" t="s">
        <v>11</v>
      </c>
      <c r="B97" t="s">
        <v>127</v>
      </c>
      <c r="C97">
        <v>1</v>
      </c>
      <c r="D97">
        <v>8</v>
      </c>
      <c r="E97">
        <v>91</v>
      </c>
      <c r="G97" t="s">
        <v>70</v>
      </c>
      <c r="H97" t="s">
        <v>127</v>
      </c>
      <c r="I97">
        <v>140</v>
      </c>
      <c r="J97" s="19">
        <v>0</v>
      </c>
      <c r="K97" s="19">
        <v>250</v>
      </c>
      <c r="L97" s="19">
        <v>30</v>
      </c>
      <c r="M97" s="19">
        <v>30</v>
      </c>
    </row>
    <row r="98" spans="1:13" x14ac:dyDescent="0.3">
      <c r="A98" t="s">
        <v>11</v>
      </c>
      <c r="B98" t="s">
        <v>128</v>
      </c>
      <c r="C98">
        <v>1</v>
      </c>
      <c r="D98">
        <v>8</v>
      </c>
      <c r="E98">
        <v>92</v>
      </c>
      <c r="G98" t="s">
        <v>70</v>
      </c>
      <c r="H98" t="s">
        <v>128</v>
      </c>
      <c r="I98">
        <v>140</v>
      </c>
      <c r="J98" s="19">
        <v>110</v>
      </c>
      <c r="K98" s="19">
        <v>2240</v>
      </c>
      <c r="L98" s="19">
        <v>564</v>
      </c>
      <c r="M98" s="19">
        <v>354</v>
      </c>
    </row>
    <row r="99" spans="1:13" x14ac:dyDescent="0.3">
      <c r="A99" t="s">
        <v>11</v>
      </c>
      <c r="B99" t="s">
        <v>129</v>
      </c>
      <c r="C99">
        <v>1</v>
      </c>
      <c r="D99">
        <v>8</v>
      </c>
      <c r="E99">
        <v>93</v>
      </c>
      <c r="G99" t="s">
        <v>70</v>
      </c>
      <c r="H99" t="s">
        <v>129</v>
      </c>
      <c r="I99">
        <v>140</v>
      </c>
      <c r="J99" s="19">
        <v>130</v>
      </c>
      <c r="K99" s="19">
        <v>2690</v>
      </c>
      <c r="L99" s="19">
        <v>787</v>
      </c>
      <c r="M99" s="19">
        <v>439</v>
      </c>
    </row>
    <row r="100" spans="1:13" x14ac:dyDescent="0.3">
      <c r="A100" t="s">
        <v>11</v>
      </c>
      <c r="B100" t="s">
        <v>130</v>
      </c>
      <c r="C100">
        <v>1</v>
      </c>
      <c r="D100">
        <v>8</v>
      </c>
      <c r="E100">
        <v>94</v>
      </c>
      <c r="G100" t="s">
        <v>70</v>
      </c>
      <c r="H100" t="s">
        <v>130</v>
      </c>
      <c r="I100">
        <v>140</v>
      </c>
      <c r="J100" s="19">
        <v>290</v>
      </c>
      <c r="K100" s="19">
        <v>3385</v>
      </c>
      <c r="L100" s="19">
        <v>1024</v>
      </c>
      <c r="M100" s="19">
        <v>538</v>
      </c>
    </row>
    <row r="101" spans="1:13" x14ac:dyDescent="0.3">
      <c r="A101" t="s">
        <v>11</v>
      </c>
      <c r="B101" t="s">
        <v>131</v>
      </c>
      <c r="C101">
        <v>1</v>
      </c>
      <c r="D101">
        <v>8</v>
      </c>
      <c r="E101">
        <v>95</v>
      </c>
      <c r="G101" t="s">
        <v>70</v>
      </c>
      <c r="H101" t="s">
        <v>131</v>
      </c>
      <c r="I101">
        <v>140</v>
      </c>
      <c r="J101" s="19">
        <v>45</v>
      </c>
      <c r="K101" s="19">
        <v>1470</v>
      </c>
      <c r="L101" s="19">
        <v>250</v>
      </c>
      <c r="M101" s="19">
        <v>198</v>
      </c>
    </row>
    <row r="102" spans="1:13" x14ac:dyDescent="0.3">
      <c r="A102" t="s">
        <v>11</v>
      </c>
      <c r="B102" t="s">
        <v>132</v>
      </c>
      <c r="C102">
        <v>1</v>
      </c>
      <c r="D102">
        <v>8</v>
      </c>
      <c r="E102">
        <v>96</v>
      </c>
      <c r="G102" t="s">
        <v>70</v>
      </c>
      <c r="H102" t="s">
        <v>132</v>
      </c>
      <c r="I102">
        <v>140</v>
      </c>
      <c r="J102" s="19">
        <v>105</v>
      </c>
      <c r="K102" s="19">
        <v>3090</v>
      </c>
      <c r="L102" s="19">
        <v>763</v>
      </c>
      <c r="M102" s="19">
        <v>490</v>
      </c>
    </row>
    <row r="103" spans="1:13" x14ac:dyDescent="0.3">
      <c r="A103" t="s">
        <v>11</v>
      </c>
      <c r="B103" t="s">
        <v>133</v>
      </c>
      <c r="C103">
        <v>1</v>
      </c>
      <c r="D103">
        <v>8</v>
      </c>
      <c r="E103">
        <v>97</v>
      </c>
      <c r="G103" t="s">
        <v>70</v>
      </c>
      <c r="H103" t="s">
        <v>133</v>
      </c>
      <c r="I103">
        <v>140</v>
      </c>
      <c r="J103" s="19">
        <v>145</v>
      </c>
      <c r="K103" s="19">
        <v>1270</v>
      </c>
      <c r="L103" s="19">
        <v>481</v>
      </c>
      <c r="M103" s="19">
        <v>234</v>
      </c>
    </row>
    <row r="104" spans="1:13" x14ac:dyDescent="0.3">
      <c r="A104" t="s">
        <v>11</v>
      </c>
      <c r="B104" t="s">
        <v>134</v>
      </c>
      <c r="C104">
        <v>1</v>
      </c>
      <c r="D104">
        <v>8</v>
      </c>
      <c r="E104">
        <v>98</v>
      </c>
      <c r="G104" t="s">
        <v>70</v>
      </c>
      <c r="H104" t="s">
        <v>134</v>
      </c>
      <c r="I104">
        <v>140</v>
      </c>
      <c r="J104" s="19">
        <v>80</v>
      </c>
      <c r="K104" s="19">
        <v>1850</v>
      </c>
      <c r="L104" s="19">
        <v>382</v>
      </c>
      <c r="M104" s="19">
        <v>242</v>
      </c>
    </row>
    <row r="105" spans="1:13" x14ac:dyDescent="0.3">
      <c r="A105" t="s">
        <v>11</v>
      </c>
      <c r="B105" t="s">
        <v>135</v>
      </c>
      <c r="C105">
        <v>1</v>
      </c>
      <c r="D105">
        <v>8</v>
      </c>
      <c r="E105">
        <v>101</v>
      </c>
      <c r="H105" t="s">
        <v>135</v>
      </c>
      <c r="I105">
        <v>140</v>
      </c>
      <c r="J105" s="19">
        <v>780</v>
      </c>
      <c r="K105" s="19">
        <v>34860</v>
      </c>
      <c r="L105" s="19">
        <v>4714.7857143000001</v>
      </c>
      <c r="M105" s="19">
        <v>3701.4154337</v>
      </c>
    </row>
    <row r="106" spans="1:13" x14ac:dyDescent="0.3">
      <c r="A106" t="s">
        <v>11</v>
      </c>
      <c r="B106" t="s">
        <v>136</v>
      </c>
      <c r="C106">
        <v>1</v>
      </c>
      <c r="D106">
        <v>8</v>
      </c>
      <c r="E106">
        <v>100</v>
      </c>
      <c r="H106" t="s">
        <v>136</v>
      </c>
      <c r="I106">
        <v>140</v>
      </c>
      <c r="J106" s="19">
        <v>1600</v>
      </c>
      <c r="K106" s="19">
        <v>15920</v>
      </c>
      <c r="L106" s="19">
        <v>5553.5714286000002</v>
      </c>
      <c r="M106" s="19">
        <v>3015.2521332000001</v>
      </c>
    </row>
    <row r="107" spans="1:13" x14ac:dyDescent="0.3">
      <c r="A107" t="s">
        <v>11</v>
      </c>
      <c r="B107" t="s">
        <v>137</v>
      </c>
      <c r="C107">
        <v>1</v>
      </c>
      <c r="D107">
        <v>8</v>
      </c>
      <c r="E107">
        <v>99</v>
      </c>
      <c r="G107" t="s">
        <v>70</v>
      </c>
      <c r="H107" t="s">
        <v>137</v>
      </c>
      <c r="I107">
        <v>140</v>
      </c>
      <c r="J107" s="19">
        <v>3000</v>
      </c>
      <c r="K107" s="19">
        <v>50365</v>
      </c>
      <c r="L107" s="19">
        <v>10268</v>
      </c>
      <c r="M107" s="19">
        <v>5964</v>
      </c>
    </row>
    <row r="108" spans="1:13" x14ac:dyDescent="0.3">
      <c r="A108" t="s">
        <v>11</v>
      </c>
      <c r="B108" t="s">
        <v>53</v>
      </c>
      <c r="C108">
        <v>1</v>
      </c>
      <c r="D108">
        <v>8</v>
      </c>
      <c r="E108">
        <v>10</v>
      </c>
      <c r="H108" t="s">
        <v>53</v>
      </c>
      <c r="I108">
        <v>140</v>
      </c>
      <c r="J108" s="19">
        <v>6</v>
      </c>
      <c r="K108" s="19">
        <v>219</v>
      </c>
      <c r="L108" s="19">
        <v>45.378571428999997</v>
      </c>
      <c r="M108" s="19">
        <v>37.009908815000003</v>
      </c>
    </row>
    <row r="109" spans="1:13" x14ac:dyDescent="0.3">
      <c r="A109" t="s">
        <v>11</v>
      </c>
      <c r="B109" t="s">
        <v>54</v>
      </c>
      <c r="C109">
        <v>1</v>
      </c>
      <c r="D109">
        <v>8</v>
      </c>
      <c r="E109">
        <v>15</v>
      </c>
      <c r="H109" t="s">
        <v>54</v>
      </c>
      <c r="I109">
        <v>140</v>
      </c>
      <c r="J109" s="19">
        <v>19</v>
      </c>
      <c r="K109" s="19">
        <v>765</v>
      </c>
      <c r="L109" s="19">
        <v>186.42857143000001</v>
      </c>
      <c r="M109" s="19">
        <v>154.07179224000001</v>
      </c>
    </row>
    <row r="110" spans="1:13" x14ac:dyDescent="0.3">
      <c r="A110" t="s">
        <v>11</v>
      </c>
      <c r="B110" t="s">
        <v>55</v>
      </c>
      <c r="C110">
        <v>1</v>
      </c>
      <c r="D110">
        <v>8</v>
      </c>
      <c r="E110">
        <v>14</v>
      </c>
      <c r="H110" t="s">
        <v>55</v>
      </c>
      <c r="I110">
        <v>140</v>
      </c>
      <c r="J110" s="19">
        <v>27</v>
      </c>
      <c r="K110" s="19">
        <v>1034</v>
      </c>
      <c r="L110" s="19">
        <v>228.35</v>
      </c>
      <c r="M110" s="19">
        <v>202.95854646000001</v>
      </c>
    </row>
    <row r="111" spans="1:13" x14ac:dyDescent="0.3">
      <c r="A111" t="s">
        <v>11</v>
      </c>
      <c r="B111" t="s">
        <v>56</v>
      </c>
      <c r="C111">
        <v>1</v>
      </c>
      <c r="D111">
        <v>8</v>
      </c>
      <c r="E111">
        <v>11</v>
      </c>
      <c r="H111" t="s">
        <v>56</v>
      </c>
      <c r="I111">
        <v>140</v>
      </c>
      <c r="J111" s="19">
        <v>0</v>
      </c>
      <c r="K111" s="19">
        <v>195</v>
      </c>
      <c r="L111" s="19">
        <v>9.7571428570999998</v>
      </c>
      <c r="M111" s="19">
        <v>23.738949394999999</v>
      </c>
    </row>
    <row r="112" spans="1:13" x14ac:dyDescent="0.3">
      <c r="A112" t="s">
        <v>11</v>
      </c>
      <c r="B112" t="s">
        <v>57</v>
      </c>
      <c r="C112">
        <v>1</v>
      </c>
      <c r="D112">
        <v>8</v>
      </c>
      <c r="E112">
        <v>12</v>
      </c>
      <c r="H112" t="s">
        <v>57</v>
      </c>
      <c r="I112">
        <v>140</v>
      </c>
      <c r="J112" s="19">
        <v>3</v>
      </c>
      <c r="K112" s="19">
        <v>312</v>
      </c>
      <c r="L112" s="19">
        <v>78.185714286000007</v>
      </c>
      <c r="M112" s="19">
        <v>75.298980638000003</v>
      </c>
    </row>
    <row r="113" spans="1:13" x14ac:dyDescent="0.3">
      <c r="A113" t="s">
        <v>11</v>
      </c>
      <c r="B113" t="s">
        <v>58</v>
      </c>
      <c r="C113">
        <v>1</v>
      </c>
      <c r="D113">
        <v>8</v>
      </c>
      <c r="E113">
        <v>13</v>
      </c>
      <c r="H113" t="s">
        <v>58</v>
      </c>
      <c r="I113">
        <v>140</v>
      </c>
      <c r="J113" s="19">
        <v>2</v>
      </c>
      <c r="K113" s="19">
        <v>148</v>
      </c>
      <c r="L113" s="19">
        <v>30.014285714</v>
      </c>
      <c r="M113" s="19">
        <v>28.453669451</v>
      </c>
    </row>
    <row r="114" spans="1:13" x14ac:dyDescent="0.3">
      <c r="A114" t="s">
        <v>11</v>
      </c>
      <c r="B114" t="s">
        <v>59</v>
      </c>
      <c r="C114">
        <v>1</v>
      </c>
      <c r="D114">
        <v>8</v>
      </c>
      <c r="E114">
        <v>17</v>
      </c>
      <c r="H114" t="s">
        <v>59</v>
      </c>
      <c r="I114">
        <v>140</v>
      </c>
      <c r="J114" s="19">
        <v>0</v>
      </c>
      <c r="K114" s="19">
        <v>46</v>
      </c>
      <c r="L114" s="19">
        <v>11.3</v>
      </c>
      <c r="M114" s="19">
        <v>9.0153346578000004</v>
      </c>
    </row>
    <row r="115" spans="1:13" x14ac:dyDescent="0.3">
      <c r="A115" t="s">
        <v>11</v>
      </c>
      <c r="B115" t="s">
        <v>60</v>
      </c>
      <c r="C115">
        <v>1</v>
      </c>
      <c r="D115">
        <v>8</v>
      </c>
      <c r="E115">
        <v>16</v>
      </c>
      <c r="H115" t="s">
        <v>60</v>
      </c>
      <c r="I115">
        <v>140</v>
      </c>
      <c r="J115" s="19">
        <v>0</v>
      </c>
      <c r="K115" s="19">
        <v>53</v>
      </c>
      <c r="L115" s="19">
        <v>8.0857142856999999</v>
      </c>
      <c r="M115" s="19">
        <v>7.2721858156000003</v>
      </c>
    </row>
    <row r="116" spans="1:13" x14ac:dyDescent="0.3">
      <c r="A116" t="s">
        <v>11</v>
      </c>
      <c r="B116" t="s">
        <v>138</v>
      </c>
      <c r="C116">
        <v>1</v>
      </c>
      <c r="D116">
        <v>8</v>
      </c>
      <c r="E116">
        <v>226</v>
      </c>
      <c r="G116" t="s">
        <v>70</v>
      </c>
      <c r="H116" t="s">
        <v>138</v>
      </c>
      <c r="I116">
        <v>140</v>
      </c>
      <c r="J116" s="19">
        <v>0.01</v>
      </c>
      <c r="K116" s="19">
        <v>8.6999999999999994E-2</v>
      </c>
      <c r="L116" s="19">
        <v>3.5999999999999997E-2</v>
      </c>
      <c r="M116" s="19">
        <v>0.02</v>
      </c>
    </row>
    <row r="117" spans="1:13" x14ac:dyDescent="0.3">
      <c r="A117" t="s">
        <v>11</v>
      </c>
      <c r="B117" t="s">
        <v>139</v>
      </c>
      <c r="C117">
        <v>1</v>
      </c>
      <c r="D117">
        <v>8</v>
      </c>
      <c r="E117">
        <v>29</v>
      </c>
      <c r="H117" t="s">
        <v>139</v>
      </c>
      <c r="I117">
        <v>140</v>
      </c>
      <c r="J117" s="19">
        <v>0</v>
      </c>
      <c r="K117" s="19">
        <v>1</v>
      </c>
      <c r="L117" s="19">
        <v>0.2214285714</v>
      </c>
      <c r="M117" s="19">
        <v>0.4166992108</v>
      </c>
    </row>
    <row r="118" spans="1:13" x14ac:dyDescent="0.3">
      <c r="A118" t="s">
        <v>11</v>
      </c>
      <c r="B118" t="s">
        <v>140</v>
      </c>
      <c r="C118">
        <v>1</v>
      </c>
      <c r="D118">
        <v>8</v>
      </c>
      <c r="E118">
        <v>31</v>
      </c>
      <c r="H118" t="s">
        <v>140</v>
      </c>
      <c r="I118">
        <v>140</v>
      </c>
      <c r="J118" s="19">
        <v>0</v>
      </c>
      <c r="K118" s="19">
        <v>2926</v>
      </c>
      <c r="L118" s="19">
        <v>483.81428570999998</v>
      </c>
      <c r="M118" s="19">
        <v>542.18819353000004</v>
      </c>
    </row>
    <row r="119" spans="1:13" x14ac:dyDescent="0.3">
      <c r="A119" t="s">
        <v>11</v>
      </c>
      <c r="B119" t="s">
        <v>141</v>
      </c>
      <c r="C119">
        <v>1</v>
      </c>
      <c r="D119">
        <v>8</v>
      </c>
      <c r="E119">
        <v>30</v>
      </c>
      <c r="H119" t="s">
        <v>141</v>
      </c>
      <c r="I119">
        <v>140</v>
      </c>
      <c r="J119" s="19">
        <v>0</v>
      </c>
      <c r="K119" s="19">
        <v>3399</v>
      </c>
      <c r="L119" s="19">
        <v>641.08571429000006</v>
      </c>
      <c r="M119" s="19">
        <v>653.98690377000003</v>
      </c>
    </row>
    <row r="120" spans="1:13" x14ac:dyDescent="0.3">
      <c r="A120" t="s">
        <v>11</v>
      </c>
      <c r="B120" t="s">
        <v>61</v>
      </c>
      <c r="C120">
        <v>1</v>
      </c>
      <c r="D120">
        <v>8</v>
      </c>
      <c r="E120">
        <v>1</v>
      </c>
      <c r="H120" t="s">
        <v>61</v>
      </c>
      <c r="I120">
        <v>140</v>
      </c>
      <c r="J120" s="19">
        <v>1</v>
      </c>
      <c r="K120" s="19">
        <v>140</v>
      </c>
      <c r="L120" s="19">
        <v>70.5</v>
      </c>
      <c r="M120" s="19">
        <v>40.558599581000003</v>
      </c>
    </row>
    <row r="121" spans="1:13" x14ac:dyDescent="0.3">
      <c r="A121" t="s">
        <v>11</v>
      </c>
      <c r="B121" t="s">
        <v>67</v>
      </c>
      <c r="C121">
        <v>2</v>
      </c>
      <c r="D121">
        <v>35</v>
      </c>
      <c r="E121">
        <v>2</v>
      </c>
      <c r="I121"/>
      <c r="J121" s="19"/>
      <c r="K121" s="19"/>
      <c r="L121" s="19"/>
      <c r="M121" s="19"/>
    </row>
    <row r="122" spans="1:13" x14ac:dyDescent="0.3">
      <c r="A122" t="s">
        <v>11</v>
      </c>
      <c r="B122" t="s">
        <v>142</v>
      </c>
      <c r="C122">
        <v>1</v>
      </c>
      <c r="D122">
        <v>8</v>
      </c>
      <c r="E122">
        <v>200</v>
      </c>
      <c r="H122" t="s">
        <v>142</v>
      </c>
      <c r="I122">
        <v>140</v>
      </c>
      <c r="J122" s="19">
        <v>0</v>
      </c>
      <c r="K122" s="19">
        <v>1</v>
      </c>
      <c r="L122" s="19">
        <v>0.2214285714</v>
      </c>
      <c r="M122" s="19">
        <v>0.4166992108</v>
      </c>
    </row>
    <row r="123" spans="1:13" x14ac:dyDescent="0.3">
      <c r="A123" t="s">
        <v>11</v>
      </c>
      <c r="B123" t="s">
        <v>143</v>
      </c>
      <c r="C123">
        <v>1</v>
      </c>
      <c r="D123">
        <v>8</v>
      </c>
      <c r="E123">
        <v>103</v>
      </c>
      <c r="G123" t="s">
        <v>70</v>
      </c>
      <c r="H123" t="s">
        <v>143</v>
      </c>
      <c r="I123">
        <v>140</v>
      </c>
      <c r="J123" s="19">
        <v>200</v>
      </c>
      <c r="K123" s="19">
        <v>9180</v>
      </c>
      <c r="L123" s="19">
        <v>1171</v>
      </c>
      <c r="M123" s="19">
        <v>994</v>
      </c>
    </row>
    <row r="124" spans="1:13" x14ac:dyDescent="0.3">
      <c r="A124" t="s">
        <v>11</v>
      </c>
      <c r="B124" t="s">
        <v>144</v>
      </c>
      <c r="C124">
        <v>1</v>
      </c>
      <c r="D124">
        <v>8</v>
      </c>
      <c r="E124">
        <v>104</v>
      </c>
      <c r="G124" t="s">
        <v>70</v>
      </c>
      <c r="H124" t="s">
        <v>144</v>
      </c>
      <c r="I124">
        <v>140</v>
      </c>
      <c r="J124" s="19">
        <v>405</v>
      </c>
      <c r="K124" s="19">
        <v>13540</v>
      </c>
      <c r="L124" s="19">
        <v>1849</v>
      </c>
      <c r="M124" s="19">
        <v>1403</v>
      </c>
    </row>
    <row r="125" spans="1:13" x14ac:dyDescent="0.3">
      <c r="A125" t="s">
        <v>11</v>
      </c>
      <c r="B125" t="s">
        <v>145</v>
      </c>
      <c r="C125">
        <v>1</v>
      </c>
      <c r="D125">
        <v>8</v>
      </c>
      <c r="E125">
        <v>105</v>
      </c>
      <c r="G125" t="s">
        <v>70</v>
      </c>
      <c r="H125" t="s">
        <v>145</v>
      </c>
      <c r="I125">
        <v>140</v>
      </c>
      <c r="J125" s="19">
        <v>115</v>
      </c>
      <c r="K125" s="19">
        <v>6220</v>
      </c>
      <c r="L125" s="19">
        <v>840</v>
      </c>
      <c r="M125" s="19">
        <v>731</v>
      </c>
    </row>
    <row r="126" spans="1:13" x14ac:dyDescent="0.3">
      <c r="A126" t="s">
        <v>11</v>
      </c>
      <c r="B126" t="s">
        <v>146</v>
      </c>
      <c r="C126">
        <v>1</v>
      </c>
      <c r="D126">
        <v>8</v>
      </c>
      <c r="E126">
        <v>106</v>
      </c>
      <c r="G126" t="s">
        <v>70</v>
      </c>
      <c r="H126" t="s">
        <v>146</v>
      </c>
      <c r="I126">
        <v>140</v>
      </c>
      <c r="J126" s="19">
        <v>115</v>
      </c>
      <c r="K126" s="19">
        <v>2345</v>
      </c>
      <c r="L126" s="19">
        <v>602</v>
      </c>
      <c r="M126" s="19">
        <v>367</v>
      </c>
    </row>
    <row r="127" spans="1:13" x14ac:dyDescent="0.3">
      <c r="A127" t="s">
        <v>11</v>
      </c>
      <c r="B127" t="s">
        <v>147</v>
      </c>
      <c r="C127">
        <v>1</v>
      </c>
      <c r="D127">
        <v>8</v>
      </c>
      <c r="E127">
        <v>107</v>
      </c>
      <c r="G127" t="s">
        <v>70</v>
      </c>
      <c r="H127" t="s">
        <v>147</v>
      </c>
      <c r="I127">
        <v>140</v>
      </c>
      <c r="J127" s="19">
        <v>325</v>
      </c>
      <c r="K127" s="19">
        <v>6305</v>
      </c>
      <c r="L127" s="19">
        <v>1334</v>
      </c>
      <c r="M127" s="19">
        <v>796</v>
      </c>
    </row>
    <row r="128" spans="1:13" x14ac:dyDescent="0.3">
      <c r="A128" t="s">
        <v>11</v>
      </c>
      <c r="B128" t="s">
        <v>148</v>
      </c>
      <c r="C128">
        <v>1</v>
      </c>
      <c r="D128">
        <v>8</v>
      </c>
      <c r="E128">
        <v>108</v>
      </c>
      <c r="G128" t="s">
        <v>70</v>
      </c>
      <c r="H128" t="s">
        <v>148</v>
      </c>
      <c r="I128">
        <v>140</v>
      </c>
      <c r="J128" s="19">
        <v>60</v>
      </c>
      <c r="K128" s="19">
        <v>3585</v>
      </c>
      <c r="L128" s="19">
        <v>573</v>
      </c>
      <c r="M128" s="19">
        <v>533</v>
      </c>
    </row>
    <row r="129" spans="1:13" x14ac:dyDescent="0.3">
      <c r="A129" t="s">
        <v>11</v>
      </c>
      <c r="B129" t="s">
        <v>149</v>
      </c>
      <c r="C129">
        <v>1</v>
      </c>
      <c r="D129">
        <v>8</v>
      </c>
      <c r="E129">
        <v>109</v>
      </c>
      <c r="G129" t="s">
        <v>70</v>
      </c>
      <c r="H129" t="s">
        <v>149</v>
      </c>
      <c r="I129">
        <v>140</v>
      </c>
      <c r="J129" s="19">
        <v>510</v>
      </c>
      <c r="K129" s="19">
        <v>8030</v>
      </c>
      <c r="L129" s="19">
        <v>2465</v>
      </c>
      <c r="M129" s="19">
        <v>1393</v>
      </c>
    </row>
    <row r="130" spans="1:13" x14ac:dyDescent="0.3">
      <c r="A130" t="s">
        <v>11</v>
      </c>
      <c r="B130" t="s">
        <v>150</v>
      </c>
      <c r="C130">
        <v>1</v>
      </c>
      <c r="D130">
        <v>8</v>
      </c>
      <c r="E130">
        <v>110</v>
      </c>
      <c r="G130" t="s">
        <v>70</v>
      </c>
      <c r="H130" t="s">
        <v>150</v>
      </c>
      <c r="I130">
        <v>140</v>
      </c>
      <c r="J130" s="19">
        <v>55</v>
      </c>
      <c r="K130" s="19">
        <v>3305</v>
      </c>
      <c r="L130" s="19">
        <v>937</v>
      </c>
      <c r="M130" s="19">
        <v>663</v>
      </c>
    </row>
    <row r="131" spans="1:13" x14ac:dyDescent="0.3">
      <c r="A131" t="s">
        <v>11</v>
      </c>
      <c r="B131" t="s">
        <v>151</v>
      </c>
      <c r="C131">
        <v>1</v>
      </c>
      <c r="D131">
        <v>8</v>
      </c>
      <c r="E131">
        <v>111</v>
      </c>
      <c r="G131" t="s">
        <v>70</v>
      </c>
      <c r="H131" t="s">
        <v>151</v>
      </c>
      <c r="I131">
        <v>140</v>
      </c>
      <c r="J131" s="19">
        <v>0</v>
      </c>
      <c r="K131" s="19">
        <v>180</v>
      </c>
      <c r="L131" s="19">
        <v>53</v>
      </c>
      <c r="M131" s="19">
        <v>30</v>
      </c>
    </row>
    <row r="132" spans="1:13" x14ac:dyDescent="0.3">
      <c r="A132" t="s">
        <v>11</v>
      </c>
      <c r="B132" t="s">
        <v>152</v>
      </c>
      <c r="C132">
        <v>1</v>
      </c>
      <c r="D132">
        <v>8</v>
      </c>
      <c r="E132">
        <v>112</v>
      </c>
      <c r="G132" t="s">
        <v>70</v>
      </c>
      <c r="H132" t="s">
        <v>152</v>
      </c>
      <c r="I132">
        <v>140</v>
      </c>
      <c r="J132" s="19">
        <v>15</v>
      </c>
      <c r="K132" s="19">
        <v>2275</v>
      </c>
      <c r="L132" s="19">
        <v>442</v>
      </c>
      <c r="M132" s="19">
        <v>498</v>
      </c>
    </row>
    <row r="133" spans="1:13" x14ac:dyDescent="0.3">
      <c r="A133" t="s">
        <v>11</v>
      </c>
      <c r="B133" t="s">
        <v>153</v>
      </c>
      <c r="C133">
        <v>1</v>
      </c>
      <c r="D133">
        <v>8</v>
      </c>
      <c r="E133">
        <v>114</v>
      </c>
      <c r="H133" t="s">
        <v>153</v>
      </c>
      <c r="I133">
        <v>140</v>
      </c>
      <c r="J133" s="19">
        <v>1140</v>
      </c>
      <c r="K133" s="19">
        <v>38830</v>
      </c>
      <c r="L133" s="19">
        <v>5767.1428570999997</v>
      </c>
      <c r="M133" s="19">
        <v>4185.9707083000003</v>
      </c>
    </row>
    <row r="134" spans="1:13" x14ac:dyDescent="0.3">
      <c r="A134" t="s">
        <v>11</v>
      </c>
      <c r="B134" t="s">
        <v>154</v>
      </c>
      <c r="C134">
        <v>1</v>
      </c>
      <c r="D134">
        <v>8</v>
      </c>
      <c r="E134">
        <v>115</v>
      </c>
      <c r="H134" t="s">
        <v>154</v>
      </c>
      <c r="I134">
        <v>140</v>
      </c>
      <c r="J134" s="19">
        <v>1170</v>
      </c>
      <c r="K134" s="19">
        <v>15075</v>
      </c>
      <c r="L134" s="19">
        <v>4829</v>
      </c>
      <c r="M134" s="19">
        <v>2814.8639514000001</v>
      </c>
    </row>
    <row r="135" spans="1:13" x14ac:dyDescent="0.3">
      <c r="A135" t="s">
        <v>11</v>
      </c>
      <c r="B135" t="s">
        <v>155</v>
      </c>
      <c r="C135">
        <v>1</v>
      </c>
      <c r="D135">
        <v>8</v>
      </c>
      <c r="E135">
        <v>102</v>
      </c>
      <c r="G135" t="s">
        <v>70</v>
      </c>
      <c r="H135" t="s">
        <v>155</v>
      </c>
      <c r="I135">
        <v>140</v>
      </c>
      <c r="J135" s="19">
        <v>75</v>
      </c>
      <c r="K135" s="19">
        <v>1200</v>
      </c>
      <c r="L135" s="19">
        <v>330</v>
      </c>
      <c r="M135" s="19">
        <v>222</v>
      </c>
    </row>
    <row r="136" spans="1:13" x14ac:dyDescent="0.3">
      <c r="A136" t="s">
        <v>11</v>
      </c>
      <c r="B136" t="s">
        <v>156</v>
      </c>
      <c r="C136">
        <v>1</v>
      </c>
      <c r="D136">
        <v>8</v>
      </c>
      <c r="E136">
        <v>113</v>
      </c>
      <c r="G136" t="s">
        <v>70</v>
      </c>
      <c r="H136" t="s">
        <v>156</v>
      </c>
      <c r="I136">
        <v>140</v>
      </c>
      <c r="J136" s="19">
        <v>3125</v>
      </c>
      <c r="K136" s="19">
        <v>51100</v>
      </c>
      <c r="L136" s="19">
        <v>10598</v>
      </c>
      <c r="M136" s="19">
        <v>6123</v>
      </c>
    </row>
    <row r="137" spans="1:13" x14ac:dyDescent="0.3">
      <c r="A137" t="s">
        <v>11</v>
      </c>
      <c r="B137" t="s">
        <v>166</v>
      </c>
      <c r="C137">
        <v>1</v>
      </c>
      <c r="D137">
        <v>8</v>
      </c>
      <c r="E137">
        <v>141</v>
      </c>
      <c r="H137" t="s">
        <v>166</v>
      </c>
      <c r="I137">
        <v>140</v>
      </c>
      <c r="J137" s="19">
        <v>7.2443979199999994E-2</v>
      </c>
      <c r="K137" s="19">
        <v>0.32381087739999997</v>
      </c>
      <c r="L137" s="19">
        <v>0.20210400009999999</v>
      </c>
      <c r="M137" s="19">
        <v>4.7199155700000002E-2</v>
      </c>
    </row>
    <row r="138" spans="1:13" x14ac:dyDescent="0.3">
      <c r="A138" t="s">
        <v>11</v>
      </c>
      <c r="B138" t="s">
        <v>167</v>
      </c>
      <c r="C138">
        <v>1</v>
      </c>
      <c r="D138">
        <v>8</v>
      </c>
      <c r="E138">
        <v>142</v>
      </c>
      <c r="H138" t="s">
        <v>167</v>
      </c>
      <c r="I138">
        <v>140</v>
      </c>
      <c r="J138" s="19">
        <v>0.17365979940000001</v>
      </c>
      <c r="K138" s="19">
        <v>0.63550352789999998</v>
      </c>
      <c r="L138" s="19">
        <v>0.29853565850000002</v>
      </c>
      <c r="M138" s="19">
        <v>8.2846886199999997E-2</v>
      </c>
    </row>
    <row r="139" spans="1:13" x14ac:dyDescent="0.3">
      <c r="A139" t="s">
        <v>11</v>
      </c>
      <c r="B139" t="s">
        <v>168</v>
      </c>
      <c r="C139">
        <v>1</v>
      </c>
      <c r="D139">
        <v>8</v>
      </c>
      <c r="E139">
        <v>143</v>
      </c>
      <c r="H139" t="s">
        <v>168</v>
      </c>
      <c r="I139">
        <v>140</v>
      </c>
      <c r="J139" s="19">
        <v>0.19866651160000001</v>
      </c>
      <c r="K139" s="19">
        <v>0.40061011169999999</v>
      </c>
      <c r="L139" s="19">
        <v>0.33934031889999999</v>
      </c>
      <c r="M139" s="19">
        <v>3.4979630800000001E-2</v>
      </c>
    </row>
    <row r="140" spans="1:13" x14ac:dyDescent="0.3">
      <c r="A140" t="s">
        <v>11</v>
      </c>
      <c r="B140" t="s">
        <v>169</v>
      </c>
      <c r="C140">
        <v>1</v>
      </c>
      <c r="D140">
        <v>8</v>
      </c>
      <c r="E140">
        <v>144</v>
      </c>
      <c r="H140" t="s">
        <v>169</v>
      </c>
      <c r="I140">
        <v>140</v>
      </c>
      <c r="J140" s="19">
        <v>4.7947402200000003E-2</v>
      </c>
      <c r="K140" s="19">
        <v>0.28014292229999999</v>
      </c>
      <c r="L140" s="19">
        <v>0.15974031480000001</v>
      </c>
      <c r="M140" s="19">
        <v>4.2374539599999997E-2</v>
      </c>
    </row>
    <row r="141" spans="1:13" x14ac:dyDescent="0.3">
      <c r="A141" t="s">
        <v>11</v>
      </c>
      <c r="B141" t="s">
        <v>160</v>
      </c>
      <c r="C141">
        <v>1</v>
      </c>
      <c r="D141">
        <v>8</v>
      </c>
      <c r="E141">
        <v>135</v>
      </c>
      <c r="H141" t="s">
        <v>160</v>
      </c>
      <c r="I141">
        <v>140</v>
      </c>
      <c r="J141" s="19">
        <v>4.0204211900000002E-2</v>
      </c>
      <c r="K141" s="19">
        <v>0.2653022551</v>
      </c>
      <c r="L141" s="19">
        <v>0.14860266189999999</v>
      </c>
      <c r="M141" s="19">
        <v>3.6950865100000001E-2</v>
      </c>
    </row>
    <row r="142" spans="1:13" x14ac:dyDescent="0.3">
      <c r="A142" t="s">
        <v>11</v>
      </c>
      <c r="B142" t="s">
        <v>161</v>
      </c>
      <c r="C142">
        <v>1</v>
      </c>
      <c r="D142">
        <v>8</v>
      </c>
      <c r="E142">
        <v>136</v>
      </c>
      <c r="H142" t="s">
        <v>161</v>
      </c>
      <c r="I142">
        <v>140</v>
      </c>
      <c r="J142" s="19">
        <v>7.3435504499999998E-2</v>
      </c>
      <c r="K142" s="19">
        <v>0.26592239410000001</v>
      </c>
      <c r="L142" s="19">
        <v>0.1226273009</v>
      </c>
      <c r="M142" s="19">
        <v>2.53229926E-2</v>
      </c>
    </row>
    <row r="143" spans="1:13" x14ac:dyDescent="0.3">
      <c r="A143" t="s">
        <v>11</v>
      </c>
      <c r="B143" t="s">
        <v>162</v>
      </c>
      <c r="C143">
        <v>1</v>
      </c>
      <c r="D143">
        <v>8</v>
      </c>
      <c r="E143">
        <v>137</v>
      </c>
      <c r="H143" t="s">
        <v>162</v>
      </c>
      <c r="I143">
        <v>140</v>
      </c>
      <c r="J143" s="19">
        <v>0.33347722860000001</v>
      </c>
      <c r="K143" s="19">
        <v>0.74791533030000001</v>
      </c>
      <c r="L143" s="19">
        <v>0.4432880938</v>
      </c>
      <c r="M143" s="19">
        <v>6.7610761399999997E-2</v>
      </c>
    </row>
    <row r="144" spans="1:13" x14ac:dyDescent="0.3">
      <c r="A144" t="s">
        <v>11</v>
      </c>
      <c r="B144" t="s">
        <v>163</v>
      </c>
      <c r="C144">
        <v>1</v>
      </c>
      <c r="D144">
        <v>8</v>
      </c>
      <c r="E144">
        <v>138</v>
      </c>
      <c r="H144" t="s">
        <v>163</v>
      </c>
      <c r="I144">
        <v>140</v>
      </c>
      <c r="J144" s="19">
        <v>6.0455420099999997E-2</v>
      </c>
      <c r="K144" s="19">
        <v>0.16785811240000001</v>
      </c>
      <c r="L144" s="19">
        <v>0.1257388931</v>
      </c>
      <c r="M144" s="19">
        <v>1.88367872E-2</v>
      </c>
    </row>
    <row r="145" spans="1:13" x14ac:dyDescent="0.3">
      <c r="A145" t="s">
        <v>11</v>
      </c>
      <c r="B145" t="s">
        <v>164</v>
      </c>
      <c r="C145">
        <v>1</v>
      </c>
      <c r="D145">
        <v>8</v>
      </c>
      <c r="E145">
        <v>139</v>
      </c>
      <c r="H145" t="s">
        <v>164</v>
      </c>
      <c r="I145">
        <v>140</v>
      </c>
      <c r="J145" s="19">
        <v>4.84284798E-2</v>
      </c>
      <c r="K145" s="19">
        <v>0.28014292229999999</v>
      </c>
      <c r="L145" s="19">
        <v>0.15971500790000001</v>
      </c>
      <c r="M145" s="19">
        <v>4.2212799099999997E-2</v>
      </c>
    </row>
    <row r="146" spans="1:13" x14ac:dyDescent="0.3">
      <c r="A146" t="s">
        <v>11</v>
      </c>
      <c r="B146" t="s">
        <v>165</v>
      </c>
      <c r="C146">
        <v>1</v>
      </c>
      <c r="D146">
        <v>8</v>
      </c>
      <c r="E146">
        <v>140</v>
      </c>
      <c r="H146" t="s">
        <v>165</v>
      </c>
      <c r="I146">
        <v>140</v>
      </c>
      <c r="J146" s="19">
        <v>3.0468248999999999E-3</v>
      </c>
      <c r="K146" s="19">
        <v>8.6773840000000005E-2</v>
      </c>
      <c r="L146" s="19">
        <v>2.49795594E-2</v>
      </c>
      <c r="M146" s="19">
        <v>1.2402941799999999E-2</v>
      </c>
    </row>
    <row r="147" spans="1:13" x14ac:dyDescent="0.3">
      <c r="A147" t="s">
        <v>11</v>
      </c>
      <c r="B147" t="s">
        <v>170</v>
      </c>
      <c r="C147">
        <v>1</v>
      </c>
      <c r="D147">
        <v>8</v>
      </c>
      <c r="E147">
        <v>145</v>
      </c>
      <c r="H147" t="s">
        <v>170</v>
      </c>
      <c r="I147">
        <v>140</v>
      </c>
      <c r="J147" s="19">
        <v>0</v>
      </c>
      <c r="K147" s="19">
        <v>0.19066147859999999</v>
      </c>
      <c r="L147" s="19">
        <v>2.8360852999999998E-2</v>
      </c>
      <c r="M147" s="19">
        <v>3.9335393699999999E-2</v>
      </c>
    </row>
    <row r="148" spans="1:13" x14ac:dyDescent="0.3">
      <c r="A148" t="s">
        <v>11</v>
      </c>
      <c r="B148" t="s">
        <v>171</v>
      </c>
      <c r="C148">
        <v>1</v>
      </c>
      <c r="D148">
        <v>8</v>
      </c>
      <c r="E148">
        <v>146</v>
      </c>
      <c r="H148" t="s">
        <v>171</v>
      </c>
      <c r="I148">
        <v>140</v>
      </c>
      <c r="J148" s="19">
        <v>2.6200873000000002E-3</v>
      </c>
      <c r="K148" s="19">
        <v>2.33074362E-2</v>
      </c>
      <c r="L148" s="19">
        <v>1.09338189E-2</v>
      </c>
      <c r="M148" s="19">
        <v>3.9737108000000004E-3</v>
      </c>
    </row>
    <row r="149" spans="1:13" x14ac:dyDescent="0.3">
      <c r="A149" t="s">
        <v>11</v>
      </c>
      <c r="B149" t="s">
        <v>172</v>
      </c>
      <c r="C149">
        <v>1</v>
      </c>
      <c r="D149">
        <v>8</v>
      </c>
      <c r="E149">
        <v>147</v>
      </c>
      <c r="H149" t="s">
        <v>172</v>
      </c>
      <c r="I149">
        <v>140</v>
      </c>
      <c r="J149" s="19">
        <v>0.18012422359999999</v>
      </c>
      <c r="K149" s="19">
        <v>0.63690922729999999</v>
      </c>
      <c r="L149" s="19">
        <v>0.37453865240000001</v>
      </c>
      <c r="M149" s="19">
        <v>8.63194568E-2</v>
      </c>
    </row>
    <row r="150" spans="1:13" x14ac:dyDescent="0.3">
      <c r="A150" t="s">
        <v>11</v>
      </c>
      <c r="B150" t="s">
        <v>173</v>
      </c>
      <c r="C150">
        <v>1</v>
      </c>
      <c r="D150">
        <v>8</v>
      </c>
      <c r="E150">
        <v>148</v>
      </c>
      <c r="H150" t="s">
        <v>173</v>
      </c>
      <c r="I150">
        <v>140</v>
      </c>
      <c r="J150" s="19">
        <v>0.1308744795</v>
      </c>
      <c r="K150" s="19">
        <v>0.73229166670000001</v>
      </c>
      <c r="L150" s="19">
        <v>0.46990689489999998</v>
      </c>
      <c r="M150" s="19">
        <v>0.1369258059</v>
      </c>
    </row>
    <row r="151" spans="1:13" x14ac:dyDescent="0.3">
      <c r="A151" t="s">
        <v>11</v>
      </c>
      <c r="B151" t="s">
        <v>1189</v>
      </c>
      <c r="C151">
        <v>1</v>
      </c>
      <c r="D151">
        <v>8</v>
      </c>
      <c r="E151">
        <v>149</v>
      </c>
      <c r="H151" t="s">
        <v>1189</v>
      </c>
      <c r="I151">
        <v>140</v>
      </c>
      <c r="J151" s="19">
        <v>1.3509787699999999E-2</v>
      </c>
      <c r="K151" s="19">
        <v>0.1092557252</v>
      </c>
      <c r="L151" s="19">
        <v>4.5847026499999999E-2</v>
      </c>
      <c r="M151" s="19">
        <v>1.9046694400000001E-2</v>
      </c>
    </row>
    <row r="152" spans="1:13" x14ac:dyDescent="0.3">
      <c r="A152" t="s">
        <v>11</v>
      </c>
      <c r="B152" t="s">
        <v>175</v>
      </c>
      <c r="C152">
        <v>1</v>
      </c>
      <c r="D152">
        <v>8</v>
      </c>
      <c r="E152">
        <v>150</v>
      </c>
      <c r="H152" t="s">
        <v>175</v>
      </c>
      <c r="I152">
        <v>140</v>
      </c>
      <c r="J152" s="19">
        <v>1.0232558100000001E-2</v>
      </c>
      <c r="K152" s="19">
        <v>0.49428692340000002</v>
      </c>
      <c r="L152" s="19">
        <v>7.0246481999999999E-2</v>
      </c>
      <c r="M152" s="19">
        <v>8.8019372900000004E-2</v>
      </c>
    </row>
    <row r="153" spans="1:13" x14ac:dyDescent="0.3">
      <c r="A153" t="s">
        <v>11</v>
      </c>
      <c r="B153" t="s">
        <v>176</v>
      </c>
      <c r="C153">
        <v>1</v>
      </c>
      <c r="D153">
        <v>8</v>
      </c>
      <c r="E153">
        <v>151</v>
      </c>
      <c r="H153" t="s">
        <v>176</v>
      </c>
      <c r="I153">
        <v>140</v>
      </c>
      <c r="J153" s="19">
        <v>0</v>
      </c>
      <c r="K153" s="19">
        <v>0.98175787729999997</v>
      </c>
      <c r="L153" s="19">
        <v>0.37725248459999999</v>
      </c>
      <c r="M153" s="19">
        <v>0.2362581728</v>
      </c>
    </row>
    <row r="154" spans="1:13" x14ac:dyDescent="0.3">
      <c r="A154" t="s">
        <v>11</v>
      </c>
      <c r="B154" t="s">
        <v>177</v>
      </c>
      <c r="C154">
        <v>1</v>
      </c>
      <c r="D154">
        <v>8</v>
      </c>
      <c r="E154">
        <v>152</v>
      </c>
      <c r="H154" t="s">
        <v>177</v>
      </c>
      <c r="I154">
        <v>140</v>
      </c>
      <c r="J154" s="19">
        <v>1.8573797699999998E-2</v>
      </c>
      <c r="K154" s="19">
        <v>0.90238611710000005</v>
      </c>
      <c r="L154" s="19">
        <v>0.34122268109999998</v>
      </c>
      <c r="M154" s="19">
        <v>0.19940859480000001</v>
      </c>
    </row>
    <row r="155" spans="1:13" x14ac:dyDescent="0.3">
      <c r="A155" t="s">
        <v>11</v>
      </c>
      <c r="B155" t="s">
        <v>178</v>
      </c>
      <c r="C155">
        <v>1</v>
      </c>
      <c r="D155">
        <v>8</v>
      </c>
      <c r="E155">
        <v>153</v>
      </c>
      <c r="H155" t="s">
        <v>178</v>
      </c>
      <c r="I155">
        <v>140</v>
      </c>
      <c r="J155" s="19">
        <v>0</v>
      </c>
      <c r="K155" s="19">
        <v>2.9048656000000002E-3</v>
      </c>
      <c r="L155" s="19">
        <v>9.5671600000000001E-5</v>
      </c>
      <c r="M155" s="19">
        <v>3.4368030000000001E-4</v>
      </c>
    </row>
    <row r="156" spans="1:13" x14ac:dyDescent="0.3">
      <c r="A156" t="s">
        <v>11</v>
      </c>
      <c r="B156" t="s">
        <v>179</v>
      </c>
      <c r="C156">
        <v>1</v>
      </c>
      <c r="D156">
        <v>8</v>
      </c>
      <c r="E156">
        <v>154</v>
      </c>
      <c r="H156" t="s">
        <v>179</v>
      </c>
      <c r="I156">
        <v>140</v>
      </c>
      <c r="J156" s="19">
        <v>0</v>
      </c>
      <c r="K156" s="19">
        <v>0.85252263910000003</v>
      </c>
      <c r="L156" s="19">
        <v>0.2813605401</v>
      </c>
      <c r="M156" s="19">
        <v>0.19134212680000001</v>
      </c>
    </row>
    <row r="157" spans="1:13" x14ac:dyDescent="0.3">
      <c r="A157" t="s">
        <v>11</v>
      </c>
      <c r="B157" t="s">
        <v>180</v>
      </c>
      <c r="C157">
        <v>1</v>
      </c>
      <c r="D157">
        <v>8</v>
      </c>
      <c r="E157">
        <v>155</v>
      </c>
      <c r="H157" t="s">
        <v>180</v>
      </c>
      <c r="I157">
        <v>140</v>
      </c>
      <c r="J157" s="19">
        <v>8.0396475800000006E-2</v>
      </c>
      <c r="K157" s="19">
        <v>0.31664212079999998</v>
      </c>
      <c r="L157" s="19">
        <v>0.2230486082</v>
      </c>
      <c r="M157" s="19">
        <v>5.2391295499999997E-2</v>
      </c>
    </row>
    <row r="158" spans="1:13" x14ac:dyDescent="0.3">
      <c r="A158" t="s">
        <v>11</v>
      </c>
      <c r="B158" t="s">
        <v>181</v>
      </c>
      <c r="C158">
        <v>1</v>
      </c>
      <c r="D158">
        <v>8</v>
      </c>
      <c r="E158">
        <v>156</v>
      </c>
      <c r="H158" t="s">
        <v>181</v>
      </c>
      <c r="I158">
        <v>140</v>
      </c>
      <c r="J158" s="19">
        <v>8.50931677E-2</v>
      </c>
      <c r="K158" s="19">
        <v>0.33908629439999999</v>
      </c>
      <c r="L158" s="19">
        <v>0.2057934421</v>
      </c>
      <c r="M158" s="19">
        <v>6.1547337600000002E-2</v>
      </c>
    </row>
    <row r="159" spans="1:13" x14ac:dyDescent="0.3">
      <c r="A159" t="s">
        <v>11</v>
      </c>
      <c r="B159" t="s">
        <v>587</v>
      </c>
      <c r="C159">
        <v>1</v>
      </c>
      <c r="D159">
        <v>8</v>
      </c>
      <c r="E159">
        <v>157</v>
      </c>
      <c r="H159" t="s">
        <v>587</v>
      </c>
      <c r="I159">
        <v>140</v>
      </c>
      <c r="J159" s="19">
        <v>0.101242236</v>
      </c>
      <c r="K159" s="19">
        <v>0.61179138320000004</v>
      </c>
      <c r="L159" s="19">
        <v>0.31025491519999998</v>
      </c>
      <c r="M159" s="19">
        <v>0.12757870330000001</v>
      </c>
    </row>
    <row r="160" spans="1:13" x14ac:dyDescent="0.3">
      <c r="A160" t="s">
        <v>11</v>
      </c>
      <c r="B160" t="s">
        <v>182</v>
      </c>
      <c r="C160">
        <v>1</v>
      </c>
      <c r="D160">
        <v>8</v>
      </c>
      <c r="E160">
        <v>158</v>
      </c>
      <c r="H160" t="s">
        <v>182</v>
      </c>
      <c r="I160">
        <v>140</v>
      </c>
      <c r="J160" s="19">
        <v>1.08342362E-2</v>
      </c>
      <c r="K160" s="19">
        <v>0.33440256619999997</v>
      </c>
      <c r="L160" s="19">
        <v>0.10446147309999999</v>
      </c>
      <c r="M160" s="19">
        <v>7.1620899399999993E-2</v>
      </c>
    </row>
    <row r="161" spans="1:13" x14ac:dyDescent="0.3">
      <c r="A161" t="s">
        <v>11</v>
      </c>
      <c r="B161" t="s">
        <v>183</v>
      </c>
      <c r="C161">
        <v>1</v>
      </c>
      <c r="D161">
        <v>8</v>
      </c>
      <c r="E161">
        <v>159</v>
      </c>
      <c r="H161" t="s">
        <v>183</v>
      </c>
      <c r="I161">
        <v>140</v>
      </c>
      <c r="J161" s="19">
        <v>0.1409618574</v>
      </c>
      <c r="K161" s="19">
        <v>0.81023381900000002</v>
      </c>
      <c r="L161" s="19">
        <v>0.46670635059999999</v>
      </c>
      <c r="M161" s="19">
        <v>0.16861568939999999</v>
      </c>
    </row>
    <row r="162" spans="1:13" x14ac:dyDescent="0.3">
      <c r="A162" t="s">
        <v>11</v>
      </c>
      <c r="B162" t="s">
        <v>184</v>
      </c>
      <c r="C162">
        <v>1</v>
      </c>
      <c r="D162">
        <v>8</v>
      </c>
      <c r="E162">
        <v>18</v>
      </c>
      <c r="H162" t="s">
        <v>184</v>
      </c>
      <c r="I162">
        <v>140</v>
      </c>
      <c r="J162" s="19">
        <v>0</v>
      </c>
      <c r="K162" s="19">
        <v>0.1515151515</v>
      </c>
      <c r="L162" s="19">
        <v>2.8259108799999998E-2</v>
      </c>
      <c r="M162" s="19">
        <v>2.4434656400000001E-2</v>
      </c>
    </row>
    <row r="163" spans="1:13" x14ac:dyDescent="0.3">
      <c r="A163" t="s">
        <v>11</v>
      </c>
      <c r="B163" t="s">
        <v>185</v>
      </c>
      <c r="C163">
        <v>1</v>
      </c>
      <c r="D163">
        <v>8</v>
      </c>
      <c r="E163">
        <v>160</v>
      </c>
      <c r="H163" t="s">
        <v>185</v>
      </c>
      <c r="I163">
        <v>140</v>
      </c>
      <c r="J163" s="19">
        <v>0.1121621622</v>
      </c>
      <c r="K163" s="19">
        <v>0.59324967549999996</v>
      </c>
      <c r="L163" s="19">
        <v>0.30119043350000002</v>
      </c>
      <c r="M163" s="19">
        <v>0.101274639</v>
      </c>
    </row>
    <row r="164" spans="1:13" x14ac:dyDescent="0.3">
      <c r="A164" t="s">
        <v>11</v>
      </c>
      <c r="B164" t="s">
        <v>186</v>
      </c>
      <c r="C164">
        <v>1</v>
      </c>
      <c r="D164">
        <v>8</v>
      </c>
      <c r="E164">
        <v>161</v>
      </c>
      <c r="H164" t="s">
        <v>186</v>
      </c>
      <c r="I164">
        <v>140</v>
      </c>
      <c r="J164" s="19">
        <v>0.2069838057</v>
      </c>
      <c r="K164" s="19">
        <v>0.364983165</v>
      </c>
      <c r="L164" s="19">
        <v>0.29673490349999998</v>
      </c>
      <c r="M164" s="19">
        <v>3.0480872400000001E-2</v>
      </c>
    </row>
    <row r="165" spans="1:13" x14ac:dyDescent="0.3">
      <c r="A165" t="s">
        <v>11</v>
      </c>
      <c r="B165" t="s">
        <v>187</v>
      </c>
      <c r="C165">
        <v>1</v>
      </c>
      <c r="D165">
        <v>8</v>
      </c>
      <c r="E165">
        <v>162</v>
      </c>
      <c r="H165" t="s">
        <v>187</v>
      </c>
      <c r="I165">
        <v>140</v>
      </c>
      <c r="J165" s="19">
        <v>6.1006609000000003E-2</v>
      </c>
      <c r="K165" s="19">
        <v>0.22027094829999999</v>
      </c>
      <c r="L165" s="19">
        <v>0.16552236679999999</v>
      </c>
      <c r="M165" s="19">
        <v>3.5314729599999997E-2</v>
      </c>
    </row>
    <row r="166" spans="1:13" x14ac:dyDescent="0.3">
      <c r="A166" t="s">
        <v>11</v>
      </c>
      <c r="B166" t="s">
        <v>188</v>
      </c>
      <c r="C166">
        <v>1</v>
      </c>
      <c r="D166">
        <v>8</v>
      </c>
      <c r="E166">
        <v>163</v>
      </c>
      <c r="H166" t="s">
        <v>188</v>
      </c>
      <c r="I166">
        <v>140</v>
      </c>
      <c r="J166" s="19">
        <v>1.7539400100000001E-2</v>
      </c>
      <c r="K166" s="19">
        <v>0.2419146184</v>
      </c>
      <c r="L166" s="19">
        <v>0.14302622949999999</v>
      </c>
      <c r="M166" s="19">
        <v>4.5462475699999998E-2</v>
      </c>
    </row>
    <row r="167" spans="1:13" x14ac:dyDescent="0.3">
      <c r="A167" t="s">
        <v>11</v>
      </c>
      <c r="B167" t="s">
        <v>189</v>
      </c>
      <c r="C167">
        <v>1</v>
      </c>
      <c r="D167">
        <v>8</v>
      </c>
      <c r="E167">
        <v>164</v>
      </c>
      <c r="H167" t="s">
        <v>189</v>
      </c>
      <c r="I167">
        <v>140</v>
      </c>
      <c r="J167" s="19">
        <v>6.8632435000000004E-3</v>
      </c>
      <c r="K167" s="19">
        <v>0.23674383869999999</v>
      </c>
      <c r="L167" s="19">
        <v>9.3486813299999999E-2</v>
      </c>
      <c r="M167" s="19">
        <v>5.0914982999999997E-2</v>
      </c>
    </row>
    <row r="168" spans="1:13" x14ac:dyDescent="0.3">
      <c r="A168" t="s">
        <v>11</v>
      </c>
      <c r="B168" t="s">
        <v>190</v>
      </c>
      <c r="C168">
        <v>1</v>
      </c>
      <c r="D168">
        <v>8</v>
      </c>
      <c r="E168">
        <v>70</v>
      </c>
      <c r="G168" t="s">
        <v>70</v>
      </c>
      <c r="H168" t="s">
        <v>190</v>
      </c>
      <c r="I168">
        <v>140</v>
      </c>
      <c r="J168" s="19">
        <v>2</v>
      </c>
      <c r="K168" s="19">
        <v>3</v>
      </c>
      <c r="L168" s="19">
        <v>2</v>
      </c>
      <c r="M168" s="19">
        <v>0</v>
      </c>
    </row>
    <row r="169" spans="1:13" x14ac:dyDescent="0.3">
      <c r="A169" t="s">
        <v>11</v>
      </c>
      <c r="B169" t="s">
        <v>191</v>
      </c>
      <c r="C169">
        <v>1</v>
      </c>
      <c r="D169">
        <v>8</v>
      </c>
      <c r="E169">
        <v>19</v>
      </c>
      <c r="H169" t="s">
        <v>191</v>
      </c>
      <c r="I169">
        <v>140</v>
      </c>
      <c r="J169" s="19">
        <v>1.33333333E-2</v>
      </c>
      <c r="K169" s="19">
        <v>0.12578616349999999</v>
      </c>
      <c r="L169" s="19">
        <v>6.37821534E-2</v>
      </c>
      <c r="M169" s="19">
        <v>2.1683748799999999E-2</v>
      </c>
    </row>
    <row r="170" spans="1:13" x14ac:dyDescent="0.3">
      <c r="A170" t="s">
        <v>11</v>
      </c>
      <c r="B170" t="s">
        <v>192</v>
      </c>
      <c r="C170">
        <v>1</v>
      </c>
      <c r="D170">
        <v>8</v>
      </c>
      <c r="E170">
        <v>20</v>
      </c>
      <c r="H170" t="s">
        <v>192</v>
      </c>
      <c r="I170">
        <v>140</v>
      </c>
      <c r="J170" s="19">
        <v>0</v>
      </c>
      <c r="K170" s="19">
        <v>2.6315789499999999E-2</v>
      </c>
      <c r="L170" s="19">
        <v>1.0668691100000001E-2</v>
      </c>
      <c r="M170" s="19">
        <v>5.0554034000000001E-3</v>
      </c>
    </row>
    <row r="171" spans="1:13" x14ac:dyDescent="0.3">
      <c r="A171" t="s">
        <v>11</v>
      </c>
      <c r="B171" t="s">
        <v>193</v>
      </c>
      <c r="C171">
        <v>1</v>
      </c>
      <c r="D171">
        <v>8</v>
      </c>
      <c r="E171">
        <v>165</v>
      </c>
      <c r="H171" t="s">
        <v>193</v>
      </c>
      <c r="I171">
        <v>140</v>
      </c>
      <c r="J171" s="19">
        <v>5.42495479E-2</v>
      </c>
      <c r="K171" s="19">
        <v>0.30381616459999999</v>
      </c>
      <c r="L171" s="19">
        <v>0.1562885342</v>
      </c>
      <c r="M171" s="19">
        <v>6.0130193399999997E-2</v>
      </c>
    </row>
    <row r="172" spans="1:13" x14ac:dyDescent="0.3">
      <c r="A172" t="s">
        <v>11</v>
      </c>
      <c r="B172" t="s">
        <v>194</v>
      </c>
      <c r="C172">
        <v>1</v>
      </c>
      <c r="D172">
        <v>8</v>
      </c>
      <c r="E172">
        <v>169</v>
      </c>
      <c r="H172" t="s">
        <v>194</v>
      </c>
      <c r="I172">
        <v>140</v>
      </c>
      <c r="J172" s="19">
        <v>2.9935638000000001E-3</v>
      </c>
      <c r="K172" s="19">
        <v>0.1994417956</v>
      </c>
      <c r="L172" s="19">
        <v>3.09543252E-2</v>
      </c>
      <c r="M172" s="19">
        <v>2.4440495E-2</v>
      </c>
    </row>
    <row r="173" spans="1:13" x14ac:dyDescent="0.3">
      <c r="A173" t="s">
        <v>11</v>
      </c>
      <c r="B173" t="s">
        <v>195</v>
      </c>
      <c r="C173">
        <v>1</v>
      </c>
      <c r="D173">
        <v>8</v>
      </c>
      <c r="E173">
        <v>166</v>
      </c>
      <c r="H173" t="s">
        <v>195</v>
      </c>
      <c r="I173">
        <v>140</v>
      </c>
      <c r="J173" s="19">
        <v>3.6673497999999999E-2</v>
      </c>
      <c r="K173" s="19">
        <v>0.42827364029999998</v>
      </c>
      <c r="L173" s="19">
        <v>0.1744684635</v>
      </c>
      <c r="M173" s="19">
        <v>8.7422115100000003E-2</v>
      </c>
    </row>
    <row r="174" spans="1:13" x14ac:dyDescent="0.3">
      <c r="A174" t="s">
        <v>11</v>
      </c>
      <c r="B174" t="s">
        <v>196</v>
      </c>
      <c r="C174">
        <v>1</v>
      </c>
      <c r="D174">
        <v>8</v>
      </c>
      <c r="E174">
        <v>167</v>
      </c>
      <c r="H174" t="s">
        <v>196</v>
      </c>
      <c r="I174">
        <v>140</v>
      </c>
      <c r="J174" s="19">
        <v>3.9803758199999997E-2</v>
      </c>
      <c r="K174" s="19">
        <v>0.19150229669999999</v>
      </c>
      <c r="L174" s="19">
        <v>0.1114204661</v>
      </c>
      <c r="M174" s="19">
        <v>3.09060881E-2</v>
      </c>
    </row>
    <row r="175" spans="1:13" x14ac:dyDescent="0.3">
      <c r="A175" t="s">
        <v>11</v>
      </c>
      <c r="B175" t="s">
        <v>1187</v>
      </c>
      <c r="C175">
        <v>1</v>
      </c>
      <c r="D175">
        <v>8</v>
      </c>
      <c r="E175">
        <v>171</v>
      </c>
      <c r="H175" t="s">
        <v>1187</v>
      </c>
      <c r="I175">
        <v>140</v>
      </c>
      <c r="J175" s="19">
        <v>0.27717987249999998</v>
      </c>
      <c r="K175" s="19">
        <v>0.79867389990000004</v>
      </c>
      <c r="L175" s="19">
        <v>0.54258824439999997</v>
      </c>
      <c r="M175" s="19">
        <v>0.1330548463</v>
      </c>
    </row>
    <row r="176" spans="1:13" x14ac:dyDescent="0.3">
      <c r="A176" t="s">
        <v>11</v>
      </c>
      <c r="B176" t="s">
        <v>197</v>
      </c>
      <c r="C176">
        <v>1</v>
      </c>
      <c r="D176">
        <v>8</v>
      </c>
      <c r="E176">
        <v>168</v>
      </c>
      <c r="H176" t="s">
        <v>197</v>
      </c>
      <c r="I176">
        <v>140</v>
      </c>
      <c r="J176" s="19">
        <v>0.2363643748</v>
      </c>
      <c r="K176" s="19">
        <v>0.78360458109999998</v>
      </c>
      <c r="L176" s="19">
        <v>0.51163391920000001</v>
      </c>
      <c r="M176" s="19">
        <v>0.1416774241</v>
      </c>
    </row>
    <row r="177" spans="1:13" x14ac:dyDescent="0.3">
      <c r="A177" t="s">
        <v>11</v>
      </c>
      <c r="B177" t="s">
        <v>1188</v>
      </c>
      <c r="C177">
        <v>1</v>
      </c>
      <c r="D177">
        <v>8</v>
      </c>
      <c r="E177">
        <v>170</v>
      </c>
      <c r="H177" t="s">
        <v>1188</v>
      </c>
      <c r="I177">
        <v>140</v>
      </c>
      <c r="J177" s="19">
        <v>0.19659665230000001</v>
      </c>
      <c r="K177" s="19">
        <v>0.70868699999999996</v>
      </c>
      <c r="L177" s="19">
        <v>0.44217746390000001</v>
      </c>
      <c r="M177" s="19">
        <v>0.13501127660000001</v>
      </c>
    </row>
    <row r="178" spans="1:13" x14ac:dyDescent="0.3">
      <c r="A178" t="s">
        <v>11</v>
      </c>
      <c r="B178" t="s">
        <v>200</v>
      </c>
      <c r="C178">
        <v>1</v>
      </c>
      <c r="D178">
        <v>8</v>
      </c>
      <c r="E178">
        <v>172</v>
      </c>
      <c r="H178" t="s">
        <v>200</v>
      </c>
      <c r="I178">
        <v>140</v>
      </c>
      <c r="J178" s="19">
        <v>5.8641975300000003E-2</v>
      </c>
      <c r="K178" s="19">
        <v>0.32724719099999999</v>
      </c>
      <c r="L178" s="19">
        <v>0.2105231444</v>
      </c>
      <c r="M178" s="19">
        <v>5.3819821599999998E-2</v>
      </c>
    </row>
    <row r="179" spans="1:13" x14ac:dyDescent="0.3">
      <c r="A179" t="s">
        <v>11</v>
      </c>
      <c r="B179" t="s">
        <v>1266</v>
      </c>
      <c r="C179">
        <v>1</v>
      </c>
      <c r="D179">
        <v>8</v>
      </c>
      <c r="E179">
        <v>176</v>
      </c>
      <c r="H179" t="s">
        <v>1266</v>
      </c>
      <c r="I179">
        <v>140</v>
      </c>
      <c r="J179" s="19">
        <v>0.20370370369999999</v>
      </c>
      <c r="K179" s="19">
        <v>0.67661943319999995</v>
      </c>
      <c r="L179" s="19">
        <v>0.5124584029</v>
      </c>
      <c r="M179" s="19">
        <v>9.0855290899999996E-2</v>
      </c>
    </row>
    <row r="180" spans="1:13" x14ac:dyDescent="0.3">
      <c r="A180" t="s">
        <v>11</v>
      </c>
      <c r="B180" t="s">
        <v>201</v>
      </c>
      <c r="C180">
        <v>1</v>
      </c>
      <c r="D180">
        <v>8</v>
      </c>
      <c r="E180">
        <v>173</v>
      </c>
      <c r="H180" t="s">
        <v>201</v>
      </c>
      <c r="I180">
        <v>140</v>
      </c>
      <c r="J180" s="19">
        <v>0.14506172840000001</v>
      </c>
      <c r="K180" s="19">
        <v>0.39166046170000002</v>
      </c>
      <c r="L180" s="19">
        <v>0.30193525850000003</v>
      </c>
      <c r="M180" s="19">
        <v>4.5886043500000001E-2</v>
      </c>
    </row>
    <row r="181" spans="1:13" x14ac:dyDescent="0.3">
      <c r="A181" t="s">
        <v>11</v>
      </c>
      <c r="B181" t="s">
        <v>202</v>
      </c>
      <c r="C181">
        <v>1</v>
      </c>
      <c r="D181">
        <v>8</v>
      </c>
      <c r="E181">
        <v>174</v>
      </c>
      <c r="H181" t="s">
        <v>202</v>
      </c>
      <c r="I181">
        <v>140</v>
      </c>
      <c r="J181" s="19">
        <v>0.12204351939999999</v>
      </c>
      <c r="K181" s="19">
        <v>0.72839506170000001</v>
      </c>
      <c r="L181" s="19">
        <v>0.31839155959999998</v>
      </c>
      <c r="M181" s="19">
        <v>0.12132956289999999</v>
      </c>
    </row>
    <row r="182" spans="1:13" x14ac:dyDescent="0.3">
      <c r="A182" t="s">
        <v>11</v>
      </c>
      <c r="B182" t="s">
        <v>203</v>
      </c>
      <c r="C182">
        <v>1</v>
      </c>
      <c r="D182">
        <v>8</v>
      </c>
      <c r="E182">
        <v>175</v>
      </c>
      <c r="H182" t="s">
        <v>203</v>
      </c>
      <c r="I182">
        <v>140</v>
      </c>
      <c r="J182" s="19">
        <v>0.04</v>
      </c>
      <c r="K182" s="19">
        <v>0.34859038139999998</v>
      </c>
      <c r="L182" s="19">
        <v>0.16927797450000001</v>
      </c>
      <c r="M182" s="19">
        <v>6.0570558099999998E-2</v>
      </c>
    </row>
    <row r="183" spans="1:13" x14ac:dyDescent="0.3">
      <c r="A183" t="s">
        <v>11</v>
      </c>
      <c r="B183" t="s">
        <v>199</v>
      </c>
      <c r="C183">
        <v>1</v>
      </c>
      <c r="D183">
        <v>8</v>
      </c>
      <c r="E183">
        <v>64</v>
      </c>
      <c r="G183" t="s">
        <v>70</v>
      </c>
      <c r="H183" t="s">
        <v>199</v>
      </c>
      <c r="I183">
        <v>140</v>
      </c>
      <c r="J183" s="19">
        <v>4</v>
      </c>
      <c r="K183" s="19">
        <v>36</v>
      </c>
      <c r="L183" s="19">
        <v>17</v>
      </c>
      <c r="M183" s="19">
        <v>7</v>
      </c>
    </row>
    <row r="184" spans="1:13" x14ac:dyDescent="0.3">
      <c r="A184" t="s">
        <v>11</v>
      </c>
      <c r="B184" t="s">
        <v>198</v>
      </c>
      <c r="C184">
        <v>1</v>
      </c>
      <c r="D184">
        <v>8</v>
      </c>
      <c r="E184">
        <v>62</v>
      </c>
      <c r="G184" t="s">
        <v>70</v>
      </c>
      <c r="H184" t="s">
        <v>198</v>
      </c>
      <c r="I184">
        <v>140</v>
      </c>
      <c r="J184" s="19">
        <v>25989</v>
      </c>
      <c r="K184" s="19">
        <v>308010</v>
      </c>
      <c r="L184" s="19">
        <v>55248</v>
      </c>
      <c r="M184" s="19">
        <v>38739</v>
      </c>
    </row>
    <row r="185" spans="1:13" x14ac:dyDescent="0.3">
      <c r="A185" t="s">
        <v>11</v>
      </c>
      <c r="B185" t="s">
        <v>204</v>
      </c>
      <c r="C185">
        <v>1</v>
      </c>
      <c r="D185">
        <v>8</v>
      </c>
      <c r="E185">
        <v>177</v>
      </c>
      <c r="H185" t="s">
        <v>204</v>
      </c>
      <c r="I185">
        <v>140</v>
      </c>
      <c r="J185" s="19">
        <v>0</v>
      </c>
      <c r="K185" s="19">
        <v>5.6625141999999996E-3</v>
      </c>
      <c r="L185" s="19">
        <v>1.5877101E-3</v>
      </c>
      <c r="M185" s="19">
        <v>1.3219188000000001E-3</v>
      </c>
    </row>
    <row r="186" spans="1:13" x14ac:dyDescent="0.3">
      <c r="A186" t="s">
        <v>11</v>
      </c>
      <c r="B186" t="s">
        <v>205</v>
      </c>
      <c r="C186">
        <v>1</v>
      </c>
      <c r="D186">
        <v>8</v>
      </c>
      <c r="E186">
        <v>178</v>
      </c>
      <c r="H186" t="s">
        <v>205</v>
      </c>
      <c r="I186">
        <v>140</v>
      </c>
      <c r="J186" s="19">
        <v>0</v>
      </c>
      <c r="K186" s="19">
        <v>1.13250283E-2</v>
      </c>
      <c r="L186" s="19">
        <v>1.3437859E-3</v>
      </c>
      <c r="M186" s="19">
        <v>1.4633128999999999E-3</v>
      </c>
    </row>
    <row r="187" spans="1:13" x14ac:dyDescent="0.3">
      <c r="A187" t="s">
        <v>11</v>
      </c>
      <c r="B187" t="s">
        <v>206</v>
      </c>
      <c r="C187">
        <v>1</v>
      </c>
      <c r="D187">
        <v>8</v>
      </c>
      <c r="E187">
        <v>179</v>
      </c>
      <c r="H187" t="s">
        <v>206</v>
      </c>
      <c r="I187">
        <v>140</v>
      </c>
      <c r="J187" s="19">
        <v>0</v>
      </c>
      <c r="K187" s="19">
        <v>1.44628099E-2</v>
      </c>
      <c r="L187" s="19">
        <v>4.0775139000000004E-3</v>
      </c>
      <c r="M187" s="19">
        <v>2.3295865E-3</v>
      </c>
    </row>
    <row r="188" spans="1:13" x14ac:dyDescent="0.3">
      <c r="A188" t="s">
        <v>11</v>
      </c>
      <c r="B188" t="s">
        <v>207</v>
      </c>
      <c r="C188">
        <v>1</v>
      </c>
      <c r="D188">
        <v>8</v>
      </c>
      <c r="E188">
        <v>180</v>
      </c>
      <c r="H188" t="s">
        <v>207</v>
      </c>
      <c r="I188">
        <v>140</v>
      </c>
      <c r="J188" s="19">
        <v>1.4639247100000001E-2</v>
      </c>
      <c r="K188" s="19">
        <v>0.1722222222</v>
      </c>
      <c r="L188" s="19">
        <v>5.7235365000000003E-2</v>
      </c>
      <c r="M188" s="19">
        <v>2.8816093599999999E-2</v>
      </c>
    </row>
    <row r="189" spans="1:13" x14ac:dyDescent="0.3">
      <c r="A189" t="s">
        <v>11</v>
      </c>
      <c r="B189" t="s">
        <v>208</v>
      </c>
      <c r="C189">
        <v>1</v>
      </c>
      <c r="D189">
        <v>8</v>
      </c>
      <c r="E189">
        <v>181</v>
      </c>
      <c r="H189" t="s">
        <v>208</v>
      </c>
      <c r="I189">
        <v>140</v>
      </c>
      <c r="J189" s="19">
        <v>2.3071852300000001E-2</v>
      </c>
      <c r="K189" s="19">
        <v>0.21085714289999999</v>
      </c>
      <c r="L189" s="19">
        <v>7.2585852399999998E-2</v>
      </c>
      <c r="M189" s="19">
        <v>3.9584626400000003E-2</v>
      </c>
    </row>
    <row r="190" spans="1:13" x14ac:dyDescent="0.3">
      <c r="A190" t="s">
        <v>11</v>
      </c>
      <c r="B190" t="s">
        <v>209</v>
      </c>
      <c r="C190">
        <v>1</v>
      </c>
      <c r="D190">
        <v>8</v>
      </c>
      <c r="E190">
        <v>182</v>
      </c>
      <c r="H190" t="s">
        <v>209</v>
      </c>
      <c r="I190">
        <v>140</v>
      </c>
      <c r="J190" s="19">
        <v>1.7311608999999999E-2</v>
      </c>
      <c r="K190" s="19">
        <v>5.8528428100000002E-2</v>
      </c>
      <c r="L190" s="19">
        <v>3.4636676800000002E-2</v>
      </c>
      <c r="M190" s="19">
        <v>9.3031626999999992E-3</v>
      </c>
    </row>
    <row r="191" spans="1:13" x14ac:dyDescent="0.3">
      <c r="A191" t="s">
        <v>11</v>
      </c>
      <c r="B191" t="s">
        <v>210</v>
      </c>
      <c r="C191">
        <v>1</v>
      </c>
      <c r="D191">
        <v>8</v>
      </c>
      <c r="E191">
        <v>183</v>
      </c>
      <c r="H191" t="s">
        <v>210</v>
      </c>
      <c r="I191">
        <v>140</v>
      </c>
      <c r="J191" s="19">
        <v>5.2095130199999999E-2</v>
      </c>
      <c r="K191" s="19">
        <v>0.1383333333</v>
      </c>
      <c r="L191" s="19">
        <v>9.9793038599999995E-2</v>
      </c>
      <c r="M191" s="19">
        <v>1.9914582699999999E-2</v>
      </c>
    </row>
    <row r="192" spans="1:13" x14ac:dyDescent="0.3">
      <c r="A192" t="s">
        <v>11</v>
      </c>
      <c r="B192" t="s">
        <v>211</v>
      </c>
      <c r="C192">
        <v>1</v>
      </c>
      <c r="D192">
        <v>8</v>
      </c>
      <c r="E192">
        <v>184</v>
      </c>
      <c r="H192" t="s">
        <v>211</v>
      </c>
      <c r="I192">
        <v>140</v>
      </c>
      <c r="J192" s="19">
        <v>1.0269576399999999E-2</v>
      </c>
      <c r="K192" s="19">
        <v>9.8005203799999996E-2</v>
      </c>
      <c r="L192" s="19">
        <v>4.1583598700000002E-2</v>
      </c>
      <c r="M192" s="19">
        <v>2.0744966E-2</v>
      </c>
    </row>
    <row r="193" spans="1:13" x14ac:dyDescent="0.3">
      <c r="A193" t="s">
        <v>11</v>
      </c>
      <c r="B193" t="s">
        <v>212</v>
      </c>
      <c r="C193">
        <v>1</v>
      </c>
      <c r="D193">
        <v>8</v>
      </c>
      <c r="E193">
        <v>185</v>
      </c>
      <c r="H193" t="s">
        <v>212</v>
      </c>
      <c r="I193">
        <v>140</v>
      </c>
      <c r="J193" s="19">
        <v>1.14285714E-2</v>
      </c>
      <c r="K193" s="19">
        <v>0.1027535259</v>
      </c>
      <c r="L193" s="19">
        <v>4.1387830799999997E-2</v>
      </c>
      <c r="M193" s="19">
        <v>2.09623099E-2</v>
      </c>
    </row>
    <row r="194" spans="1:13" x14ac:dyDescent="0.3">
      <c r="A194" t="s">
        <v>11</v>
      </c>
      <c r="B194" t="s">
        <v>213</v>
      </c>
      <c r="C194">
        <v>1</v>
      </c>
      <c r="D194">
        <v>8</v>
      </c>
      <c r="E194">
        <v>186</v>
      </c>
      <c r="H194" t="s">
        <v>213</v>
      </c>
      <c r="I194">
        <v>140</v>
      </c>
      <c r="J194" s="19">
        <v>2.45714286E-2</v>
      </c>
      <c r="K194" s="19">
        <v>0.19209768690000001</v>
      </c>
      <c r="L194" s="19">
        <v>7.8306481100000006E-2</v>
      </c>
      <c r="M194" s="19">
        <v>2.9437979900000001E-2</v>
      </c>
    </row>
    <row r="195" spans="1:13" x14ac:dyDescent="0.3">
      <c r="A195" t="s">
        <v>11</v>
      </c>
      <c r="B195" t="s">
        <v>214</v>
      </c>
      <c r="C195">
        <v>1</v>
      </c>
      <c r="D195">
        <v>8</v>
      </c>
      <c r="E195">
        <v>187</v>
      </c>
      <c r="H195" t="s">
        <v>214</v>
      </c>
      <c r="I195">
        <v>140</v>
      </c>
      <c r="J195" s="19">
        <v>1.3256897199999999E-2</v>
      </c>
      <c r="K195" s="19">
        <v>6.1617458299999997E-2</v>
      </c>
      <c r="L195" s="19">
        <v>2.76416913E-2</v>
      </c>
      <c r="M195" s="19">
        <v>9.5204495999999996E-3</v>
      </c>
    </row>
    <row r="196" spans="1:13" x14ac:dyDescent="0.3">
      <c r="A196" t="s">
        <v>11</v>
      </c>
      <c r="B196" t="s">
        <v>215</v>
      </c>
      <c r="C196">
        <v>1</v>
      </c>
      <c r="D196">
        <v>8</v>
      </c>
      <c r="E196">
        <v>188</v>
      </c>
      <c r="H196" t="s">
        <v>215</v>
      </c>
      <c r="I196">
        <v>140</v>
      </c>
      <c r="J196" s="19">
        <v>3.1666666699999999E-2</v>
      </c>
      <c r="K196" s="19">
        <v>0.24342301199999999</v>
      </c>
      <c r="L196" s="19">
        <v>0.1164992176</v>
      </c>
      <c r="M196" s="19">
        <v>5.0690595800000002E-2</v>
      </c>
    </row>
    <row r="197" spans="1:13" x14ac:dyDescent="0.3">
      <c r="A197" t="s">
        <v>11</v>
      </c>
      <c r="B197" t="s">
        <v>216</v>
      </c>
      <c r="C197">
        <v>1</v>
      </c>
      <c r="D197">
        <v>8</v>
      </c>
      <c r="E197">
        <v>189</v>
      </c>
      <c r="H197" t="s">
        <v>216</v>
      </c>
      <c r="I197">
        <v>140</v>
      </c>
      <c r="J197" s="19">
        <v>0</v>
      </c>
      <c r="K197" s="19">
        <v>9.2287409000000008E-3</v>
      </c>
      <c r="L197" s="19">
        <v>2.7883068999999998E-3</v>
      </c>
      <c r="M197" s="19">
        <v>1.9084322999999999E-3</v>
      </c>
    </row>
    <row r="198" spans="1:13" x14ac:dyDescent="0.3">
      <c r="A198" t="s">
        <v>11</v>
      </c>
      <c r="B198" t="s">
        <v>217</v>
      </c>
      <c r="C198">
        <v>1</v>
      </c>
      <c r="D198">
        <v>8</v>
      </c>
      <c r="E198">
        <v>190</v>
      </c>
      <c r="H198" t="s">
        <v>217</v>
      </c>
      <c r="I198">
        <v>140</v>
      </c>
      <c r="J198" s="19">
        <v>2.0913210200000001E-2</v>
      </c>
      <c r="K198" s="19">
        <v>0.1076573161</v>
      </c>
      <c r="L198" s="19">
        <v>5.5799746400000003E-2</v>
      </c>
      <c r="M198" s="19">
        <v>2.0241382299999999E-2</v>
      </c>
    </row>
    <row r="199" spans="1:13" x14ac:dyDescent="0.3">
      <c r="A199" t="s">
        <v>11</v>
      </c>
      <c r="B199" t="s">
        <v>218</v>
      </c>
      <c r="C199">
        <v>1</v>
      </c>
      <c r="D199">
        <v>8</v>
      </c>
      <c r="E199">
        <v>191</v>
      </c>
      <c r="H199" t="s">
        <v>218</v>
      </c>
      <c r="I199">
        <v>140</v>
      </c>
      <c r="J199" s="19">
        <v>3.90541025E-2</v>
      </c>
      <c r="K199" s="19">
        <v>0.182883939</v>
      </c>
      <c r="L199" s="19">
        <v>7.9557730800000004E-2</v>
      </c>
      <c r="M199" s="19">
        <v>2.5196381E-2</v>
      </c>
    </row>
    <row r="200" spans="1:13" x14ac:dyDescent="0.3">
      <c r="A200" t="s">
        <v>11</v>
      </c>
      <c r="B200" t="s">
        <v>219</v>
      </c>
      <c r="C200">
        <v>1</v>
      </c>
      <c r="D200">
        <v>8</v>
      </c>
      <c r="E200">
        <v>192</v>
      </c>
      <c r="H200" t="s">
        <v>219</v>
      </c>
      <c r="I200">
        <v>140</v>
      </c>
      <c r="J200" s="19">
        <v>6.7209371599999998E-2</v>
      </c>
      <c r="K200" s="19">
        <v>0.1670391061</v>
      </c>
      <c r="L200" s="19">
        <v>0.1011201278</v>
      </c>
      <c r="M200" s="19">
        <v>1.78503814E-2</v>
      </c>
    </row>
    <row r="201" spans="1:13" x14ac:dyDescent="0.3">
      <c r="A201" t="s">
        <v>11</v>
      </c>
      <c r="B201" t="s">
        <v>220</v>
      </c>
      <c r="C201">
        <v>1</v>
      </c>
      <c r="D201">
        <v>8</v>
      </c>
      <c r="E201">
        <v>193</v>
      </c>
      <c r="H201" t="s">
        <v>220</v>
      </c>
      <c r="I201">
        <v>140</v>
      </c>
      <c r="J201" s="19">
        <v>8.9910089999999995E-3</v>
      </c>
      <c r="K201" s="19">
        <v>5.9445843800000002E-2</v>
      </c>
      <c r="L201" s="19">
        <v>2.4575636299999998E-2</v>
      </c>
      <c r="M201" s="19">
        <v>1.20309376E-2</v>
      </c>
    </row>
    <row r="202" spans="1:13" x14ac:dyDescent="0.3">
      <c r="A202" t="s">
        <v>11</v>
      </c>
      <c r="B202" t="s">
        <v>221</v>
      </c>
      <c r="C202">
        <v>1</v>
      </c>
      <c r="D202">
        <v>8</v>
      </c>
      <c r="E202">
        <v>194</v>
      </c>
      <c r="H202" t="s">
        <v>221</v>
      </c>
      <c r="I202">
        <v>140</v>
      </c>
      <c r="J202" s="19">
        <v>2.3782559500000001E-2</v>
      </c>
      <c r="K202" s="19">
        <v>0.1520628684</v>
      </c>
      <c r="L202" s="19">
        <v>7.3288244200000005E-2</v>
      </c>
      <c r="M202" s="19">
        <v>2.4731023099999999E-2</v>
      </c>
    </row>
    <row r="203" spans="1:13" x14ac:dyDescent="0.3">
      <c r="A203" t="s">
        <v>11</v>
      </c>
      <c r="B203" t="s">
        <v>222</v>
      </c>
      <c r="C203">
        <v>1</v>
      </c>
      <c r="D203">
        <v>8</v>
      </c>
      <c r="E203">
        <v>195</v>
      </c>
      <c r="H203" t="s">
        <v>222</v>
      </c>
      <c r="I203">
        <v>140</v>
      </c>
      <c r="J203" s="19">
        <v>2.5215923800000001E-2</v>
      </c>
      <c r="K203" s="19">
        <v>9.3840230999999996E-2</v>
      </c>
      <c r="L203" s="19">
        <v>4.8489204399999999E-2</v>
      </c>
      <c r="M203" s="19">
        <v>1.1284014699999999E-2</v>
      </c>
    </row>
    <row r="204" spans="1:13" x14ac:dyDescent="0.3">
      <c r="A204" t="s">
        <v>11</v>
      </c>
      <c r="B204" t="s">
        <v>223</v>
      </c>
      <c r="C204">
        <v>1</v>
      </c>
      <c r="D204">
        <v>8</v>
      </c>
      <c r="E204">
        <v>196</v>
      </c>
      <c r="H204" t="s">
        <v>223</v>
      </c>
      <c r="I204">
        <v>140</v>
      </c>
      <c r="J204" s="19">
        <v>1.4505893000000001E-2</v>
      </c>
      <c r="K204" s="19">
        <v>6.6139468000000007E-2</v>
      </c>
      <c r="L204" s="19">
        <v>3.7657504000000001E-2</v>
      </c>
      <c r="M204" s="19">
        <v>1.09220285E-2</v>
      </c>
    </row>
    <row r="205" spans="1:13" x14ac:dyDescent="0.3">
      <c r="A205" t="s">
        <v>11</v>
      </c>
      <c r="B205" t="s">
        <v>224</v>
      </c>
      <c r="C205">
        <v>1</v>
      </c>
      <c r="D205">
        <v>8</v>
      </c>
      <c r="E205">
        <v>198</v>
      </c>
      <c r="H205" t="s">
        <v>224</v>
      </c>
      <c r="I205">
        <v>140</v>
      </c>
      <c r="J205" s="19">
        <v>0.20057142859999999</v>
      </c>
      <c r="K205" s="19">
        <v>0.69214732450000005</v>
      </c>
      <c r="L205" s="19">
        <v>0.45006008549999998</v>
      </c>
      <c r="M205" s="19">
        <v>0.12178442640000001</v>
      </c>
    </row>
    <row r="206" spans="1:13" x14ac:dyDescent="0.3">
      <c r="A206" t="s">
        <v>11</v>
      </c>
      <c r="B206" t="s">
        <v>225</v>
      </c>
      <c r="C206">
        <v>1</v>
      </c>
      <c r="D206">
        <v>8</v>
      </c>
      <c r="E206">
        <v>197</v>
      </c>
      <c r="H206" t="s">
        <v>225</v>
      </c>
      <c r="I206">
        <v>140</v>
      </c>
      <c r="J206" s="19">
        <v>0.30884542840000001</v>
      </c>
      <c r="K206" s="19">
        <v>0.79771428570000003</v>
      </c>
      <c r="L206" s="19">
        <v>0.54989517750000005</v>
      </c>
      <c r="M206" s="19">
        <v>0.1217559359</v>
      </c>
    </row>
    <row r="207" spans="1:13" x14ac:dyDescent="0.3">
      <c r="A207" t="s">
        <v>11</v>
      </c>
      <c r="B207" t="s">
        <v>226</v>
      </c>
      <c r="C207">
        <v>1</v>
      </c>
      <c r="D207">
        <v>8</v>
      </c>
      <c r="E207">
        <v>21</v>
      </c>
      <c r="H207" t="s">
        <v>226</v>
      </c>
      <c r="I207">
        <v>140</v>
      </c>
      <c r="J207" s="19">
        <v>2.3255814E-2</v>
      </c>
      <c r="K207" s="19">
        <v>0.145631068</v>
      </c>
      <c r="L207" s="19">
        <v>6.5963100999999996E-2</v>
      </c>
      <c r="M207" s="19">
        <v>1.90623397E-2</v>
      </c>
    </row>
    <row r="208" spans="1:13" x14ac:dyDescent="0.3">
      <c r="A208" t="s">
        <v>11</v>
      </c>
      <c r="B208" t="s">
        <v>227</v>
      </c>
      <c r="C208">
        <v>1</v>
      </c>
      <c r="D208">
        <v>8</v>
      </c>
      <c r="E208">
        <v>26</v>
      </c>
      <c r="H208" t="s">
        <v>227</v>
      </c>
      <c r="I208">
        <v>140</v>
      </c>
      <c r="J208" s="19">
        <v>0.1194968553</v>
      </c>
      <c r="K208" s="19">
        <v>0.41904761899999998</v>
      </c>
      <c r="L208" s="19">
        <v>0.25972907369999998</v>
      </c>
      <c r="M208" s="19">
        <v>4.6197154499999997E-2</v>
      </c>
    </row>
    <row r="209" spans="1:13" x14ac:dyDescent="0.3">
      <c r="A209" t="s">
        <v>11</v>
      </c>
      <c r="B209" t="s">
        <v>228</v>
      </c>
      <c r="C209">
        <v>1</v>
      </c>
      <c r="D209">
        <v>8</v>
      </c>
      <c r="E209">
        <v>25</v>
      </c>
      <c r="H209" t="s">
        <v>228</v>
      </c>
      <c r="I209">
        <v>140</v>
      </c>
      <c r="J209" s="19">
        <v>0.1871345029</v>
      </c>
      <c r="K209" s="19">
        <v>0.40819022459999998</v>
      </c>
      <c r="L209" s="19">
        <v>0.30892028659999998</v>
      </c>
      <c r="M209" s="19">
        <v>4.7749197200000003E-2</v>
      </c>
    </row>
    <row r="210" spans="1:13" x14ac:dyDescent="0.3">
      <c r="A210" t="s">
        <v>11</v>
      </c>
      <c r="B210" t="s">
        <v>229</v>
      </c>
      <c r="C210">
        <v>1</v>
      </c>
      <c r="D210">
        <v>8</v>
      </c>
      <c r="E210">
        <v>22</v>
      </c>
      <c r="H210" t="s">
        <v>229</v>
      </c>
      <c r="I210">
        <v>140</v>
      </c>
      <c r="J210" s="19">
        <v>0</v>
      </c>
      <c r="K210" s="19">
        <v>0.26748971189999998</v>
      </c>
      <c r="L210" s="19">
        <v>1.24160839E-2</v>
      </c>
      <c r="M210" s="19">
        <v>2.7690919899999999E-2</v>
      </c>
    </row>
    <row r="211" spans="1:13" x14ac:dyDescent="0.3">
      <c r="A211" t="s">
        <v>11</v>
      </c>
      <c r="B211" t="s">
        <v>230</v>
      </c>
      <c r="C211">
        <v>1</v>
      </c>
      <c r="D211">
        <v>8</v>
      </c>
      <c r="E211">
        <v>23</v>
      </c>
      <c r="H211" t="s">
        <v>230</v>
      </c>
      <c r="I211">
        <v>140</v>
      </c>
      <c r="J211" s="19">
        <v>1.9171779100000001E-2</v>
      </c>
      <c r="K211" s="19">
        <v>0.42386831279999998</v>
      </c>
      <c r="L211" s="19">
        <v>0.1188045655</v>
      </c>
      <c r="M211" s="19">
        <v>0.1002061481</v>
      </c>
    </row>
    <row r="212" spans="1:13" x14ac:dyDescent="0.3">
      <c r="A212" t="s">
        <v>11</v>
      </c>
      <c r="B212" t="s">
        <v>231</v>
      </c>
      <c r="C212">
        <v>1</v>
      </c>
      <c r="D212">
        <v>8</v>
      </c>
      <c r="E212">
        <v>24</v>
      </c>
      <c r="H212" t="s">
        <v>231</v>
      </c>
      <c r="I212">
        <v>140</v>
      </c>
      <c r="J212" s="19">
        <v>1.22324159E-2</v>
      </c>
      <c r="K212" s="19">
        <v>9.8864395499999994E-2</v>
      </c>
      <c r="L212" s="19">
        <v>4.12890515E-2</v>
      </c>
      <c r="M212" s="19">
        <v>1.7116853299999998E-2</v>
      </c>
    </row>
    <row r="213" spans="1:13" x14ac:dyDescent="0.3">
      <c r="A213" t="s">
        <v>11</v>
      </c>
      <c r="B213" t="s">
        <v>232</v>
      </c>
      <c r="C213">
        <v>1</v>
      </c>
      <c r="D213">
        <v>8</v>
      </c>
      <c r="E213">
        <v>28</v>
      </c>
      <c r="H213" t="s">
        <v>232</v>
      </c>
      <c r="I213">
        <v>140</v>
      </c>
      <c r="J213" s="19">
        <v>0</v>
      </c>
      <c r="K213" s="19">
        <v>3.8759689899999998E-2</v>
      </c>
      <c r="L213" s="19">
        <v>1.6507177599999999E-2</v>
      </c>
      <c r="M213" s="19">
        <v>7.1244919999999996E-3</v>
      </c>
    </row>
    <row r="214" spans="1:13" x14ac:dyDescent="0.3">
      <c r="A214" t="s">
        <v>11</v>
      </c>
      <c r="B214" t="s">
        <v>233</v>
      </c>
      <c r="C214">
        <v>1</v>
      </c>
      <c r="D214">
        <v>8</v>
      </c>
      <c r="E214">
        <v>27</v>
      </c>
      <c r="H214" t="s">
        <v>233</v>
      </c>
      <c r="I214">
        <v>140</v>
      </c>
      <c r="J214" s="19">
        <v>0</v>
      </c>
      <c r="K214" s="19">
        <v>7.7464788699999995E-2</v>
      </c>
      <c r="L214" s="19">
        <v>1.5656837600000001E-2</v>
      </c>
      <c r="M214" s="19">
        <v>1.4442939199999999E-2</v>
      </c>
    </row>
    <row r="215" spans="1:13" x14ac:dyDescent="0.3">
      <c r="A215" t="s">
        <v>11</v>
      </c>
      <c r="B215" t="s">
        <v>234</v>
      </c>
      <c r="C215">
        <v>1</v>
      </c>
      <c r="D215">
        <v>8</v>
      </c>
      <c r="E215">
        <v>199</v>
      </c>
      <c r="H215" t="s">
        <v>234</v>
      </c>
      <c r="I215">
        <v>140</v>
      </c>
      <c r="J215" s="19">
        <v>0</v>
      </c>
      <c r="K215" s="19">
        <v>3.7871444300000001E-2</v>
      </c>
      <c r="L215" s="19">
        <v>7.1429366999999997E-3</v>
      </c>
      <c r="M215" s="19">
        <v>7.2866809999999997E-3</v>
      </c>
    </row>
    <row r="216" spans="1:13" x14ac:dyDescent="0.3">
      <c r="A216" t="s">
        <v>11</v>
      </c>
      <c r="B216" t="s">
        <v>235</v>
      </c>
      <c r="C216">
        <v>1</v>
      </c>
      <c r="D216">
        <v>8</v>
      </c>
      <c r="E216">
        <v>201</v>
      </c>
      <c r="H216" t="s">
        <v>235</v>
      </c>
      <c r="I216">
        <v>140</v>
      </c>
      <c r="J216" s="19">
        <v>3.6021505400000001E-2</v>
      </c>
      <c r="K216" s="19">
        <v>0.24425887269999999</v>
      </c>
      <c r="L216" s="19">
        <v>0.11003073870000001</v>
      </c>
      <c r="M216" s="19">
        <v>4.3644955999999999E-2</v>
      </c>
    </row>
    <row r="217" spans="1:13" x14ac:dyDescent="0.3">
      <c r="A217" t="s">
        <v>11</v>
      </c>
      <c r="B217" t="s">
        <v>236</v>
      </c>
      <c r="C217">
        <v>1</v>
      </c>
      <c r="D217">
        <v>8</v>
      </c>
      <c r="E217">
        <v>202</v>
      </c>
      <c r="H217" t="s">
        <v>236</v>
      </c>
      <c r="I217">
        <v>140</v>
      </c>
      <c r="J217" s="19">
        <v>0.1049107143</v>
      </c>
      <c r="K217" s="19">
        <v>0.26497064580000002</v>
      </c>
      <c r="L217" s="19">
        <v>0.16979525500000001</v>
      </c>
      <c r="M217" s="19">
        <v>2.6489100799999998E-2</v>
      </c>
    </row>
    <row r="218" spans="1:13" x14ac:dyDescent="0.3">
      <c r="A218" t="s">
        <v>11</v>
      </c>
      <c r="B218" t="s">
        <v>237</v>
      </c>
      <c r="C218">
        <v>1</v>
      </c>
      <c r="D218">
        <v>8</v>
      </c>
      <c r="E218">
        <v>203</v>
      </c>
      <c r="H218" t="s">
        <v>237</v>
      </c>
      <c r="I218">
        <v>140</v>
      </c>
      <c r="J218" s="19">
        <v>2.6126126100000001E-2</v>
      </c>
      <c r="K218" s="19">
        <v>0.1626961069</v>
      </c>
      <c r="L218" s="19">
        <v>7.5029020799999999E-2</v>
      </c>
      <c r="M218" s="19">
        <v>2.6587315100000002E-2</v>
      </c>
    </row>
    <row r="219" spans="1:13" x14ac:dyDescent="0.3">
      <c r="A219" t="s">
        <v>11</v>
      </c>
      <c r="B219" t="s">
        <v>238</v>
      </c>
      <c r="C219">
        <v>1</v>
      </c>
      <c r="D219">
        <v>8</v>
      </c>
      <c r="E219">
        <v>204</v>
      </c>
      <c r="H219" t="s">
        <v>238</v>
      </c>
      <c r="I219">
        <v>140</v>
      </c>
      <c r="J219" s="19">
        <v>2.61066969E-2</v>
      </c>
      <c r="K219" s="19">
        <v>0.11966666669999999</v>
      </c>
      <c r="L219" s="19">
        <v>5.65985512E-2</v>
      </c>
      <c r="M219" s="19">
        <v>1.52644501E-2</v>
      </c>
    </row>
    <row r="220" spans="1:13" x14ac:dyDescent="0.3">
      <c r="A220" t="s">
        <v>11</v>
      </c>
      <c r="B220" t="s">
        <v>239</v>
      </c>
      <c r="C220">
        <v>1</v>
      </c>
      <c r="D220">
        <v>8</v>
      </c>
      <c r="E220">
        <v>205</v>
      </c>
      <c r="H220" t="s">
        <v>239</v>
      </c>
      <c r="I220">
        <v>140</v>
      </c>
      <c r="J220" s="19">
        <v>5.9040590400000002E-2</v>
      </c>
      <c r="K220" s="19">
        <v>0.22587968219999999</v>
      </c>
      <c r="L220" s="19">
        <v>0.12947715700000001</v>
      </c>
      <c r="M220" s="19">
        <v>3.9003568400000001E-2</v>
      </c>
    </row>
    <row r="221" spans="1:13" x14ac:dyDescent="0.3">
      <c r="A221" t="s">
        <v>11</v>
      </c>
      <c r="B221" t="s">
        <v>240</v>
      </c>
      <c r="C221">
        <v>1</v>
      </c>
      <c r="D221">
        <v>8</v>
      </c>
      <c r="E221">
        <v>206</v>
      </c>
      <c r="H221" t="s">
        <v>240</v>
      </c>
      <c r="I221">
        <v>140</v>
      </c>
      <c r="J221" s="19">
        <v>1.25296309E-2</v>
      </c>
      <c r="K221" s="19">
        <v>0.15909090910000001</v>
      </c>
      <c r="L221" s="19">
        <v>5.4637709E-2</v>
      </c>
      <c r="M221" s="19">
        <v>3.5874277199999999E-2</v>
      </c>
    </row>
    <row r="222" spans="1:13" x14ac:dyDescent="0.3">
      <c r="A222" t="s">
        <v>11</v>
      </c>
      <c r="B222" t="s">
        <v>241</v>
      </c>
      <c r="C222">
        <v>1</v>
      </c>
      <c r="D222">
        <v>8</v>
      </c>
      <c r="E222">
        <v>207</v>
      </c>
      <c r="H222" t="s">
        <v>241</v>
      </c>
      <c r="I222">
        <v>140</v>
      </c>
      <c r="J222" s="19">
        <v>0.1129568106</v>
      </c>
      <c r="K222" s="19">
        <v>0.33609958509999999</v>
      </c>
      <c r="L222" s="19">
        <v>0.23368950529999999</v>
      </c>
      <c r="M222" s="19">
        <v>4.9846751299999999E-2</v>
      </c>
    </row>
    <row r="223" spans="1:13" x14ac:dyDescent="0.3">
      <c r="A223" t="s">
        <v>11</v>
      </c>
      <c r="B223" t="s">
        <v>242</v>
      </c>
      <c r="C223">
        <v>1</v>
      </c>
      <c r="D223">
        <v>8</v>
      </c>
      <c r="E223">
        <v>208</v>
      </c>
      <c r="H223" t="s">
        <v>242</v>
      </c>
      <c r="I223">
        <v>140</v>
      </c>
      <c r="J223" s="19">
        <v>0.01</v>
      </c>
      <c r="K223" s="19">
        <v>0.2240921169</v>
      </c>
      <c r="L223" s="19">
        <v>9.3184641799999995E-2</v>
      </c>
      <c r="M223" s="19">
        <v>5.1800641699999997E-2</v>
      </c>
    </row>
    <row r="224" spans="1:13" x14ac:dyDescent="0.3">
      <c r="A224" t="s">
        <v>11</v>
      </c>
      <c r="B224" t="s">
        <v>243</v>
      </c>
      <c r="C224">
        <v>1</v>
      </c>
      <c r="D224">
        <v>8</v>
      </c>
      <c r="E224">
        <v>209</v>
      </c>
      <c r="H224" t="s">
        <v>243</v>
      </c>
      <c r="I224">
        <v>140</v>
      </c>
      <c r="J224" s="19">
        <v>0</v>
      </c>
      <c r="K224" s="19">
        <v>1.6216216200000001E-2</v>
      </c>
      <c r="L224" s="19">
        <v>5.4729992000000002E-3</v>
      </c>
      <c r="M224" s="19">
        <v>3.0228146000000002E-3</v>
      </c>
    </row>
    <row r="225" spans="1:13" x14ac:dyDescent="0.3">
      <c r="A225" t="s">
        <v>11</v>
      </c>
      <c r="B225" t="s">
        <v>244</v>
      </c>
      <c r="C225">
        <v>1</v>
      </c>
      <c r="D225">
        <v>8</v>
      </c>
      <c r="E225">
        <v>210</v>
      </c>
      <c r="H225" t="s">
        <v>244</v>
      </c>
      <c r="I225">
        <v>140</v>
      </c>
      <c r="J225" s="19">
        <v>2.5940337000000002E-3</v>
      </c>
      <c r="K225" s="19">
        <v>0.1580645161</v>
      </c>
      <c r="L225" s="19">
        <v>4.08691214E-2</v>
      </c>
      <c r="M225" s="19">
        <v>3.4340966299999998E-2</v>
      </c>
    </row>
    <row r="226" spans="1:13" x14ac:dyDescent="0.3">
      <c r="A226" t="s">
        <v>11</v>
      </c>
      <c r="B226" t="s">
        <v>245</v>
      </c>
      <c r="C226">
        <v>1</v>
      </c>
      <c r="D226">
        <v>8</v>
      </c>
      <c r="E226">
        <v>213</v>
      </c>
      <c r="H226" t="s">
        <v>245</v>
      </c>
      <c r="I226">
        <v>140</v>
      </c>
      <c r="J226" s="19">
        <v>0.2569892473</v>
      </c>
      <c r="K226" s="19">
        <v>0.77106863599999997</v>
      </c>
      <c r="L226" s="19">
        <v>0.53896988050000005</v>
      </c>
      <c r="M226" s="19">
        <v>0.12863666949999999</v>
      </c>
    </row>
    <row r="227" spans="1:13" x14ac:dyDescent="0.3">
      <c r="A227" t="s">
        <v>11</v>
      </c>
      <c r="B227" t="s">
        <v>246</v>
      </c>
      <c r="C227">
        <v>1</v>
      </c>
      <c r="D227">
        <v>8</v>
      </c>
      <c r="E227">
        <v>212</v>
      </c>
      <c r="H227" t="s">
        <v>246</v>
      </c>
      <c r="I227">
        <v>140</v>
      </c>
      <c r="J227" s="19">
        <v>0.228931364</v>
      </c>
      <c r="K227" s="19">
        <v>0.74354838710000004</v>
      </c>
      <c r="L227" s="19">
        <v>0.46084778510000002</v>
      </c>
      <c r="M227" s="19">
        <v>0.1287934003</v>
      </c>
    </row>
    <row r="228" spans="1:13" x14ac:dyDescent="0.3">
      <c r="A228" t="s">
        <v>11</v>
      </c>
      <c r="B228" t="s">
        <v>247</v>
      </c>
      <c r="C228">
        <v>1</v>
      </c>
      <c r="D228">
        <v>8</v>
      </c>
      <c r="E228">
        <v>211</v>
      </c>
      <c r="H228" t="s">
        <v>247</v>
      </c>
      <c r="I228">
        <v>140</v>
      </c>
      <c r="J228" s="19">
        <v>1.0367961E-2</v>
      </c>
      <c r="K228" s="19">
        <v>6.8292682899999999E-2</v>
      </c>
      <c r="L228" s="19">
        <v>3.10329661E-2</v>
      </c>
      <c r="M228" s="19">
        <v>1.2179108900000001E-2</v>
      </c>
    </row>
    <row r="229" spans="1:13" x14ac:dyDescent="0.3">
      <c r="A229" t="s">
        <v>11</v>
      </c>
      <c r="I229"/>
      <c r="J229" s="19"/>
      <c r="K229" s="19"/>
      <c r="L229" s="19"/>
      <c r="M229" s="19"/>
    </row>
    <row r="230" spans="1:13" x14ac:dyDescent="0.3">
      <c r="A230" t="s">
        <v>11</v>
      </c>
      <c r="B230" t="s">
        <v>249</v>
      </c>
      <c r="C230">
        <v>1</v>
      </c>
      <c r="D230">
        <v>8</v>
      </c>
      <c r="E230">
        <v>214</v>
      </c>
      <c r="H230" t="s">
        <v>249</v>
      </c>
      <c r="I230">
        <v>140</v>
      </c>
      <c r="J230" s="19">
        <v>8.6290584000000004E-3</v>
      </c>
      <c r="K230" s="19">
        <v>0.34755054819999998</v>
      </c>
      <c r="L230" s="19">
        <v>8.6343830100000005E-2</v>
      </c>
      <c r="M230" s="19">
        <v>7.6114684799999999E-2</v>
      </c>
    </row>
    <row r="231" spans="1:13" x14ac:dyDescent="0.3">
      <c r="B231" t="s">
        <v>1191</v>
      </c>
      <c r="C231">
        <v>1</v>
      </c>
      <c r="D231">
        <v>8</v>
      </c>
      <c r="E231">
        <v>215</v>
      </c>
      <c r="H231" t="s">
        <v>1191</v>
      </c>
      <c r="I231">
        <v>140</v>
      </c>
      <c r="J231" s="19">
        <v>1.10760454E-2</v>
      </c>
      <c r="K231" s="19">
        <v>0.72838403119999995</v>
      </c>
      <c r="L231" s="19">
        <v>0.1143661935</v>
      </c>
      <c r="M231" s="19">
        <v>0.1340834652</v>
      </c>
    </row>
    <row r="232" spans="1:13" x14ac:dyDescent="0.3">
      <c r="B232" t="s">
        <v>254</v>
      </c>
      <c r="C232">
        <v>1</v>
      </c>
      <c r="D232">
        <v>8</v>
      </c>
      <c r="E232">
        <v>216</v>
      </c>
      <c r="H232" t="s">
        <v>254</v>
      </c>
      <c r="I232">
        <v>140</v>
      </c>
      <c r="J232" s="19">
        <v>1.2183731000000001E-3</v>
      </c>
      <c r="K232" s="19">
        <v>0.1206913515</v>
      </c>
      <c r="L232" s="19">
        <v>2.9402069400000001E-2</v>
      </c>
      <c r="M232" s="19">
        <v>2.5995550199999998E-2</v>
      </c>
    </row>
    <row r="233" spans="1:13" x14ac:dyDescent="0.3">
      <c r="B233" t="s">
        <v>589</v>
      </c>
      <c r="C233">
        <v>1</v>
      </c>
      <c r="D233">
        <v>8</v>
      </c>
      <c r="E233">
        <v>225</v>
      </c>
      <c r="H233" t="s">
        <v>589</v>
      </c>
      <c r="I233">
        <v>140</v>
      </c>
      <c r="J233" s="19">
        <v>6.6325563999999997E-3</v>
      </c>
      <c r="K233" s="19">
        <v>7.2687123300000003E-2</v>
      </c>
      <c r="L233" s="19">
        <v>3.3057679399999998E-2</v>
      </c>
      <c r="M233" s="19">
        <v>1.1529000100000001E-2</v>
      </c>
    </row>
    <row r="234" spans="1:13" x14ac:dyDescent="0.3">
      <c r="A234" t="s">
        <v>11</v>
      </c>
      <c r="B234" t="s">
        <v>255</v>
      </c>
      <c r="C234">
        <v>1</v>
      </c>
      <c r="D234">
        <v>8</v>
      </c>
      <c r="E234">
        <v>217</v>
      </c>
      <c r="H234" t="s">
        <v>255</v>
      </c>
      <c r="I234">
        <v>140</v>
      </c>
      <c r="J234" s="19">
        <v>3.3162781999999998E-3</v>
      </c>
      <c r="K234" s="19">
        <v>3.6343561699999999E-2</v>
      </c>
      <c r="L234" s="19">
        <v>1.6528839699999999E-2</v>
      </c>
      <c r="M234" s="19">
        <v>5.7644999999999997E-3</v>
      </c>
    </row>
    <row r="235" spans="1:13" x14ac:dyDescent="0.3">
      <c r="B235" t="s">
        <v>585</v>
      </c>
      <c r="C235">
        <v>1</v>
      </c>
      <c r="D235">
        <v>8</v>
      </c>
      <c r="E235">
        <v>223</v>
      </c>
      <c r="H235" t="s">
        <v>585</v>
      </c>
      <c r="I235">
        <v>140</v>
      </c>
      <c r="J235" s="19">
        <v>3.38702393E-2</v>
      </c>
      <c r="K235" s="19">
        <v>0.86937762919999995</v>
      </c>
      <c r="L235" s="19">
        <v>0.52005335909999995</v>
      </c>
      <c r="M235" s="19">
        <v>0.21809669400000001</v>
      </c>
    </row>
    <row r="236" spans="1:13" x14ac:dyDescent="0.3">
      <c r="A236" t="s">
        <v>11</v>
      </c>
      <c r="B236" t="s">
        <v>256</v>
      </c>
      <c r="C236">
        <v>1</v>
      </c>
      <c r="D236">
        <v>8</v>
      </c>
      <c r="E236">
        <v>218</v>
      </c>
      <c r="H236" t="s">
        <v>256</v>
      </c>
      <c r="I236">
        <v>140</v>
      </c>
      <c r="J236" s="19">
        <v>3.38702393E-2</v>
      </c>
      <c r="K236" s="19">
        <v>0.86937762919999995</v>
      </c>
      <c r="L236" s="19">
        <v>0.52005335909999995</v>
      </c>
      <c r="M236" s="19">
        <v>0.21809669400000001</v>
      </c>
    </row>
    <row r="237" spans="1:13" x14ac:dyDescent="0.3">
      <c r="A237" t="s">
        <v>11</v>
      </c>
      <c r="B237" t="s">
        <v>257</v>
      </c>
      <c r="C237">
        <v>1</v>
      </c>
      <c r="D237">
        <v>8</v>
      </c>
      <c r="E237">
        <v>219</v>
      </c>
      <c r="H237" t="s">
        <v>257</v>
      </c>
      <c r="I237">
        <v>140</v>
      </c>
      <c r="J237" s="19">
        <v>0</v>
      </c>
      <c r="K237" s="19">
        <v>7.3229896099999997E-2</v>
      </c>
      <c r="L237" s="19">
        <v>1.24392987E-2</v>
      </c>
      <c r="M237" s="19">
        <v>1.1262463800000001E-2</v>
      </c>
    </row>
    <row r="238" spans="1:13" x14ac:dyDescent="0.3">
      <c r="A238" t="s">
        <v>11</v>
      </c>
      <c r="B238" t="s">
        <v>1190</v>
      </c>
      <c r="C238">
        <v>1</v>
      </c>
      <c r="D238">
        <v>8</v>
      </c>
      <c r="E238">
        <v>220</v>
      </c>
      <c r="H238" t="s">
        <v>1190</v>
      </c>
      <c r="I238">
        <v>140</v>
      </c>
      <c r="J238" s="19">
        <v>1.3275027300000001E-2</v>
      </c>
      <c r="K238" s="19">
        <v>0.46641083950000001</v>
      </c>
      <c r="L238" s="19">
        <v>0.1069049227</v>
      </c>
      <c r="M238" s="19">
        <v>0.10693507570000001</v>
      </c>
    </row>
    <row r="239" spans="1:13" x14ac:dyDescent="0.3">
      <c r="A239" t="s">
        <v>11</v>
      </c>
      <c r="B239" t="s">
        <v>1279</v>
      </c>
      <c r="C239">
        <v>1</v>
      </c>
      <c r="D239">
        <v>8</v>
      </c>
      <c r="E239">
        <v>221</v>
      </c>
      <c r="H239" t="s">
        <v>1279</v>
      </c>
      <c r="I239">
        <v>140</v>
      </c>
      <c r="J239" s="19">
        <v>1.0252536200000001E-2</v>
      </c>
      <c r="K239" s="19">
        <v>0.23254928829999999</v>
      </c>
      <c r="L239" s="19">
        <v>6.7963107800000006E-2</v>
      </c>
      <c r="M239" s="19">
        <v>5.0083962900000001E-2</v>
      </c>
    </row>
    <row r="240" spans="1:13" x14ac:dyDescent="0.3">
      <c r="A240" t="s">
        <v>11</v>
      </c>
      <c r="B240" t="s">
        <v>1192</v>
      </c>
      <c r="C240">
        <v>1</v>
      </c>
      <c r="D240">
        <v>8</v>
      </c>
      <c r="E240">
        <v>222</v>
      </c>
      <c r="H240" t="s">
        <v>1192</v>
      </c>
      <c r="I240">
        <v>140</v>
      </c>
      <c r="J240" s="19">
        <v>1.0045203E-3</v>
      </c>
      <c r="K240" s="19">
        <v>0.15344474129999999</v>
      </c>
      <c r="L240" s="19">
        <v>3.09081828E-2</v>
      </c>
      <c r="M240" s="19">
        <v>3.2214619600000001E-2</v>
      </c>
    </row>
    <row r="241" spans="1:13" x14ac:dyDescent="0.3">
      <c r="B241" t="s">
        <v>586</v>
      </c>
      <c r="C241">
        <v>1</v>
      </c>
      <c r="D241">
        <v>8</v>
      </c>
      <c r="E241">
        <v>224</v>
      </c>
      <c r="H241" t="s">
        <v>586</v>
      </c>
      <c r="I241">
        <v>140</v>
      </c>
      <c r="J241" s="19">
        <v>0.1197281847</v>
      </c>
      <c r="K241" s="19">
        <v>0.94742586179999999</v>
      </c>
      <c r="L241" s="19">
        <v>0.46485644469999998</v>
      </c>
      <c r="M241" s="19">
        <v>0.21959300009999999</v>
      </c>
    </row>
    <row r="242" spans="1:13" x14ac:dyDescent="0.3">
      <c r="A242" t="s">
        <v>11</v>
      </c>
      <c r="B242" t="s">
        <v>157</v>
      </c>
      <c r="C242">
        <v>1</v>
      </c>
      <c r="D242">
        <v>8</v>
      </c>
      <c r="E242">
        <v>130</v>
      </c>
      <c r="G242" t="s">
        <v>70</v>
      </c>
      <c r="H242" t="s">
        <v>157</v>
      </c>
      <c r="I242">
        <v>140</v>
      </c>
      <c r="J242" s="220">
        <v>1040</v>
      </c>
      <c r="K242" s="220">
        <v>44321</v>
      </c>
      <c r="L242" s="220">
        <v>6261</v>
      </c>
      <c r="M242" s="220">
        <v>4840</v>
      </c>
    </row>
    <row r="243" spans="1:13" x14ac:dyDescent="0.3">
      <c r="A243" t="s">
        <v>11</v>
      </c>
      <c r="B243" t="s">
        <v>158</v>
      </c>
      <c r="C243">
        <v>1</v>
      </c>
      <c r="D243">
        <v>8</v>
      </c>
      <c r="E243">
        <v>129</v>
      </c>
      <c r="G243" t="s">
        <v>70</v>
      </c>
      <c r="H243" t="s">
        <v>158</v>
      </c>
      <c r="I243">
        <v>140</v>
      </c>
      <c r="J243" s="220">
        <v>0</v>
      </c>
      <c r="K243" s="220">
        <v>37</v>
      </c>
      <c r="L243" s="220">
        <v>5</v>
      </c>
      <c r="M243" s="220">
        <v>5</v>
      </c>
    </row>
    <row r="244" spans="1:13" x14ac:dyDescent="0.3">
      <c r="A244" t="s">
        <v>11</v>
      </c>
      <c r="B244" t="s">
        <v>159</v>
      </c>
      <c r="C244">
        <v>1</v>
      </c>
      <c r="D244">
        <v>8</v>
      </c>
      <c r="E244">
        <v>128</v>
      </c>
      <c r="G244" t="s">
        <v>70</v>
      </c>
      <c r="H244" t="s">
        <v>159</v>
      </c>
      <c r="I244">
        <v>140</v>
      </c>
      <c r="J244" s="220">
        <v>6577</v>
      </c>
      <c r="K244" s="220">
        <v>65913</v>
      </c>
      <c r="L244" s="220">
        <v>19511</v>
      </c>
      <c r="M244" s="220">
        <v>10034</v>
      </c>
    </row>
    <row r="245" spans="1:13" x14ac:dyDescent="0.3">
      <c r="A245" t="s">
        <v>11</v>
      </c>
      <c r="B245" t="s">
        <v>261</v>
      </c>
      <c r="C245">
        <v>1</v>
      </c>
      <c r="D245">
        <v>8</v>
      </c>
      <c r="E245">
        <v>8</v>
      </c>
      <c r="H245" t="s">
        <v>261</v>
      </c>
      <c r="I245">
        <v>140</v>
      </c>
      <c r="J245" s="220">
        <v>99</v>
      </c>
      <c r="K245" s="220">
        <v>2703</v>
      </c>
      <c r="L245" s="220">
        <v>673.97857142999999</v>
      </c>
      <c r="M245" s="220">
        <v>560.94095493999998</v>
      </c>
    </row>
    <row r="246" spans="1:13" x14ac:dyDescent="0.3">
      <c r="A246" t="s">
        <v>11</v>
      </c>
      <c r="B246" t="s">
        <v>63</v>
      </c>
      <c r="C246">
        <v>1</v>
      </c>
      <c r="D246">
        <v>8</v>
      </c>
      <c r="E246">
        <v>3</v>
      </c>
      <c r="H246" t="s">
        <v>63</v>
      </c>
      <c r="I246">
        <v>140</v>
      </c>
      <c r="J246" s="220">
        <v>2</v>
      </c>
      <c r="K246" s="220">
        <v>177</v>
      </c>
      <c r="L246" s="220">
        <v>44.6</v>
      </c>
      <c r="M246" s="220">
        <v>34.963454712999997</v>
      </c>
    </row>
    <row r="247" spans="1:13" x14ac:dyDescent="0.3">
      <c r="A247" t="s">
        <v>11</v>
      </c>
      <c r="B247" t="s">
        <v>65</v>
      </c>
      <c r="C247">
        <v>1</v>
      </c>
      <c r="D247">
        <v>8</v>
      </c>
      <c r="E247">
        <v>4</v>
      </c>
      <c r="H247" t="s">
        <v>65</v>
      </c>
      <c r="I247">
        <v>140</v>
      </c>
      <c r="J247" s="220">
        <v>0</v>
      </c>
      <c r="K247" s="220">
        <v>40</v>
      </c>
      <c r="L247" s="220">
        <v>8</v>
      </c>
      <c r="M247" s="220">
        <v>7.3327882945000002</v>
      </c>
    </row>
    <row r="248" spans="1:13" x14ac:dyDescent="0.3">
      <c r="A248" t="s">
        <v>11</v>
      </c>
      <c r="B248" t="s">
        <v>64</v>
      </c>
      <c r="C248">
        <v>1</v>
      </c>
      <c r="D248">
        <v>8</v>
      </c>
      <c r="E248">
        <v>5</v>
      </c>
      <c r="H248" t="s">
        <v>64</v>
      </c>
      <c r="I248">
        <v>140</v>
      </c>
      <c r="J248" s="220">
        <v>0</v>
      </c>
      <c r="K248" s="220">
        <v>29</v>
      </c>
      <c r="L248" s="220">
        <v>4.8571428571000004</v>
      </c>
      <c r="M248" s="220">
        <v>5.2224906935000002</v>
      </c>
    </row>
    <row r="249" spans="1:13" x14ac:dyDescent="0.3">
      <c r="A249" t="s">
        <v>11</v>
      </c>
      <c r="B249" t="s">
        <v>262</v>
      </c>
      <c r="C249">
        <v>1</v>
      </c>
      <c r="D249">
        <v>8</v>
      </c>
      <c r="E249">
        <v>9</v>
      </c>
      <c r="H249" t="s">
        <v>262</v>
      </c>
      <c r="I249">
        <v>140</v>
      </c>
      <c r="J249" s="220">
        <v>105</v>
      </c>
      <c r="K249" s="220">
        <v>2858</v>
      </c>
      <c r="L249" s="220">
        <v>725.43571428999996</v>
      </c>
      <c r="M249" s="220">
        <v>595.89603906000002</v>
      </c>
    </row>
    <row r="250" spans="1:13" x14ac:dyDescent="0.3">
      <c r="A250" t="s">
        <v>11</v>
      </c>
      <c r="I250"/>
      <c r="J250" s="220"/>
      <c r="K250" s="220"/>
      <c r="L250" s="220"/>
      <c r="M250" s="220"/>
    </row>
    <row r="251" spans="1:13" x14ac:dyDescent="0.3">
      <c r="A251" t="s">
        <v>11</v>
      </c>
      <c r="B251" t="s">
        <v>263</v>
      </c>
      <c r="C251">
        <v>1</v>
      </c>
      <c r="D251">
        <v>8</v>
      </c>
      <c r="E251">
        <v>116</v>
      </c>
      <c r="G251" t="s">
        <v>70</v>
      </c>
      <c r="H251" t="s">
        <v>263</v>
      </c>
      <c r="I251">
        <v>140</v>
      </c>
      <c r="J251" s="220">
        <v>80</v>
      </c>
      <c r="K251" s="220">
        <v>8390</v>
      </c>
      <c r="L251" s="220">
        <v>1713</v>
      </c>
      <c r="M251" s="220">
        <v>1777</v>
      </c>
    </row>
    <row r="252" spans="1:13" x14ac:dyDescent="0.3">
      <c r="A252" t="s">
        <v>11</v>
      </c>
      <c r="B252" t="s">
        <v>4062</v>
      </c>
      <c r="C252">
        <v>1</v>
      </c>
      <c r="D252">
        <v>8</v>
      </c>
      <c r="E252">
        <v>118</v>
      </c>
      <c r="H252" t="s">
        <v>4062</v>
      </c>
      <c r="I252">
        <v>140</v>
      </c>
      <c r="J252" s="220">
        <v>125</v>
      </c>
      <c r="K252" s="220">
        <v>22900</v>
      </c>
      <c r="L252" s="220">
        <v>2532.6785713999998</v>
      </c>
      <c r="M252" s="220">
        <v>3840.5144482000001</v>
      </c>
    </row>
    <row r="253" spans="1:13" x14ac:dyDescent="0.3">
      <c r="A253" t="s">
        <v>11</v>
      </c>
      <c r="H253" t="s">
        <v>264</v>
      </c>
      <c r="I253">
        <v>140</v>
      </c>
      <c r="J253" s="220">
        <v>100</v>
      </c>
      <c r="K253" s="220">
        <v>18715</v>
      </c>
      <c r="L253" s="220">
        <v>2139</v>
      </c>
      <c r="M253" s="220">
        <v>3527</v>
      </c>
    </row>
    <row r="254" spans="1:13" x14ac:dyDescent="0.3">
      <c r="A254" t="s">
        <v>11</v>
      </c>
      <c r="H254" t="s">
        <v>265</v>
      </c>
      <c r="I254">
        <v>140</v>
      </c>
      <c r="J254" s="220">
        <v>50</v>
      </c>
      <c r="K254" s="220">
        <v>5990</v>
      </c>
      <c r="L254" s="220">
        <v>1091</v>
      </c>
      <c r="M254" s="220">
        <v>1152</v>
      </c>
    </row>
    <row r="255" spans="1:13" x14ac:dyDescent="0.3">
      <c r="A255" t="s">
        <v>11</v>
      </c>
      <c r="H255" t="s">
        <v>266</v>
      </c>
      <c r="I255">
        <v>140</v>
      </c>
      <c r="J255" s="220">
        <v>0</v>
      </c>
      <c r="K255" s="220">
        <v>665</v>
      </c>
      <c r="L255" s="220">
        <v>96</v>
      </c>
      <c r="M255" s="220">
        <v>90</v>
      </c>
    </row>
    <row r="256" spans="1:13" x14ac:dyDescent="0.3">
      <c r="A256" t="s">
        <v>11</v>
      </c>
      <c r="H256" t="s">
        <v>267</v>
      </c>
      <c r="I256">
        <v>140</v>
      </c>
      <c r="J256" s="220">
        <v>0</v>
      </c>
      <c r="K256" s="220">
        <v>5255</v>
      </c>
      <c r="L256" s="220">
        <v>298</v>
      </c>
      <c r="M256" s="220">
        <v>573</v>
      </c>
    </row>
    <row r="257" spans="1:13" x14ac:dyDescent="0.3">
      <c r="A257" t="s">
        <v>11</v>
      </c>
      <c r="B257" t="s">
        <v>268</v>
      </c>
      <c r="C257">
        <v>1</v>
      </c>
      <c r="D257">
        <v>8</v>
      </c>
      <c r="E257">
        <v>121</v>
      </c>
      <c r="G257" t="s">
        <v>70</v>
      </c>
      <c r="H257" t="s">
        <v>268</v>
      </c>
      <c r="I257">
        <v>140</v>
      </c>
      <c r="J257" s="220">
        <v>30</v>
      </c>
      <c r="K257" s="220">
        <v>3680</v>
      </c>
      <c r="L257" s="220">
        <v>551</v>
      </c>
      <c r="M257" s="220">
        <v>568</v>
      </c>
    </row>
    <row r="258" spans="1:13" x14ac:dyDescent="0.3">
      <c r="A258" t="s">
        <v>11</v>
      </c>
      <c r="B258" t="s">
        <v>569</v>
      </c>
      <c r="C258">
        <v>1</v>
      </c>
      <c r="D258">
        <v>8</v>
      </c>
      <c r="E258">
        <v>125</v>
      </c>
      <c r="I258"/>
      <c r="J258" s="220"/>
      <c r="K258" s="220"/>
      <c r="L258" s="220"/>
      <c r="M258" s="220"/>
    </row>
    <row r="259" spans="1:13" x14ac:dyDescent="0.3">
      <c r="A259" t="s">
        <v>11</v>
      </c>
      <c r="B259" t="s">
        <v>269</v>
      </c>
      <c r="C259">
        <v>1</v>
      </c>
      <c r="D259">
        <v>8</v>
      </c>
      <c r="E259">
        <v>122</v>
      </c>
      <c r="G259" t="s">
        <v>70</v>
      </c>
      <c r="H259" t="s">
        <v>269</v>
      </c>
      <c r="I259">
        <v>140</v>
      </c>
      <c r="J259" s="220">
        <v>35</v>
      </c>
      <c r="K259" s="220">
        <v>1420</v>
      </c>
      <c r="L259" s="220">
        <v>341</v>
      </c>
      <c r="M259" s="220">
        <v>250</v>
      </c>
    </row>
    <row r="260" spans="1:13" x14ac:dyDescent="0.3">
      <c r="A260" t="s">
        <v>11</v>
      </c>
      <c r="B260" t="s">
        <v>570</v>
      </c>
      <c r="C260">
        <v>1</v>
      </c>
      <c r="D260">
        <v>8</v>
      </c>
      <c r="E260">
        <v>126</v>
      </c>
      <c r="G260" t="s">
        <v>70</v>
      </c>
      <c r="I260"/>
      <c r="J260" s="220"/>
      <c r="K260" s="220"/>
      <c r="L260" s="220"/>
      <c r="M260" s="220"/>
    </row>
    <row r="261" spans="1:13" x14ac:dyDescent="0.3">
      <c r="A261" t="s">
        <v>11</v>
      </c>
      <c r="B261" t="s">
        <v>270</v>
      </c>
      <c r="C261">
        <v>1</v>
      </c>
      <c r="D261">
        <v>8</v>
      </c>
      <c r="E261">
        <v>123</v>
      </c>
      <c r="G261" t="s">
        <v>70</v>
      </c>
      <c r="H261" t="s">
        <v>270</v>
      </c>
      <c r="I261">
        <v>140</v>
      </c>
      <c r="J261" s="220">
        <v>900</v>
      </c>
      <c r="K261" s="220">
        <v>36715</v>
      </c>
      <c r="L261" s="220">
        <v>9328</v>
      </c>
      <c r="M261" s="220">
        <v>5375</v>
      </c>
    </row>
    <row r="262" spans="1:13" x14ac:dyDescent="0.3">
      <c r="A262" t="s">
        <v>11</v>
      </c>
      <c r="B262" t="s">
        <v>271</v>
      </c>
      <c r="C262">
        <v>1</v>
      </c>
      <c r="D262">
        <v>8</v>
      </c>
      <c r="E262">
        <v>124</v>
      </c>
      <c r="G262" t="s">
        <v>70</v>
      </c>
      <c r="H262" t="s">
        <v>271</v>
      </c>
      <c r="I262">
        <v>140</v>
      </c>
      <c r="J262" s="220">
        <v>0</v>
      </c>
      <c r="K262" s="220">
        <v>1805</v>
      </c>
      <c r="L262" s="220">
        <v>264</v>
      </c>
      <c r="M262" s="220">
        <v>327</v>
      </c>
    </row>
    <row r="263" spans="1:13" x14ac:dyDescent="0.3">
      <c r="A263" t="s">
        <v>11</v>
      </c>
      <c r="B263" t="s">
        <v>4061</v>
      </c>
      <c r="C263">
        <v>1</v>
      </c>
      <c r="D263">
        <v>8</v>
      </c>
      <c r="E263">
        <v>117</v>
      </c>
      <c r="G263" t="s">
        <v>70</v>
      </c>
      <c r="H263" t="s">
        <v>272</v>
      </c>
      <c r="I263">
        <v>140</v>
      </c>
      <c r="J263" s="220">
        <v>170</v>
      </c>
      <c r="K263" s="220">
        <v>21545</v>
      </c>
      <c r="L263" s="220">
        <v>2421</v>
      </c>
      <c r="M263" s="220">
        <v>3486</v>
      </c>
    </row>
    <row r="264" spans="1:13" x14ac:dyDescent="0.3">
      <c r="A264" t="s">
        <v>11</v>
      </c>
      <c r="B264" t="s">
        <v>4063</v>
      </c>
      <c r="C264">
        <v>1</v>
      </c>
      <c r="D264">
        <v>8</v>
      </c>
      <c r="E264">
        <v>119</v>
      </c>
      <c r="H264" t="s">
        <v>273</v>
      </c>
      <c r="I264">
        <v>140</v>
      </c>
      <c r="J264" s="220">
        <v>20</v>
      </c>
      <c r="K264" s="220">
        <v>3985</v>
      </c>
      <c r="L264" s="220">
        <v>298</v>
      </c>
      <c r="M264" s="220">
        <v>467</v>
      </c>
    </row>
    <row r="265" spans="1:13" x14ac:dyDescent="0.3">
      <c r="A265" t="s">
        <v>11</v>
      </c>
      <c r="B265" t="s">
        <v>4064</v>
      </c>
      <c r="C265">
        <v>1</v>
      </c>
      <c r="D265">
        <v>8</v>
      </c>
      <c r="E265">
        <v>120</v>
      </c>
      <c r="H265" t="s">
        <v>274</v>
      </c>
      <c r="I265">
        <v>140</v>
      </c>
      <c r="J265" s="220">
        <v>10</v>
      </c>
      <c r="K265" s="220">
        <v>5985</v>
      </c>
      <c r="L265" s="220">
        <v>431</v>
      </c>
      <c r="M265" s="220">
        <v>699</v>
      </c>
    </row>
    <row r="266" spans="1:13" x14ac:dyDescent="0.3">
      <c r="B266" t="s">
        <v>571</v>
      </c>
      <c r="C266">
        <v>1</v>
      </c>
      <c r="D266">
        <v>8</v>
      </c>
      <c r="E266">
        <v>127</v>
      </c>
      <c r="I266"/>
      <c r="J266" s="19"/>
      <c r="K266" s="19"/>
      <c r="L266" s="19"/>
      <c r="M266" s="19"/>
    </row>
    <row r="267" spans="1:13" x14ac:dyDescent="0.3">
      <c r="A267" t="s">
        <v>277</v>
      </c>
      <c r="B267" t="s">
        <v>68</v>
      </c>
      <c r="C267">
        <v>1</v>
      </c>
      <c r="D267">
        <v>8</v>
      </c>
      <c r="E267">
        <v>6</v>
      </c>
      <c r="H267" t="s">
        <v>68</v>
      </c>
      <c r="I267">
        <v>360</v>
      </c>
      <c r="J267" s="18">
        <v>0</v>
      </c>
      <c r="K267" s="18">
        <v>515</v>
      </c>
      <c r="L267" s="18">
        <v>15.005555555999999</v>
      </c>
      <c r="M267" s="18">
        <v>74.000225642999993</v>
      </c>
    </row>
    <row r="268" spans="1:13" x14ac:dyDescent="0.3">
      <c r="A268" t="s">
        <v>277</v>
      </c>
      <c r="B268" t="s">
        <v>276</v>
      </c>
      <c r="C268">
        <v>1</v>
      </c>
      <c r="D268">
        <v>8</v>
      </c>
      <c r="E268">
        <v>2</v>
      </c>
      <c r="H268" t="s">
        <v>276</v>
      </c>
      <c r="I268">
        <v>360</v>
      </c>
      <c r="J268" s="18">
        <v>1.2857142856999999</v>
      </c>
      <c r="K268" s="18">
        <v>963</v>
      </c>
      <c r="L268" s="18">
        <v>251.37937169</v>
      </c>
      <c r="M268" s="18">
        <v>255.92817517</v>
      </c>
    </row>
    <row r="269" spans="1:13" x14ac:dyDescent="0.3">
      <c r="A269" t="s">
        <v>277</v>
      </c>
      <c r="B269" t="s">
        <v>275</v>
      </c>
      <c r="C269">
        <v>1</v>
      </c>
      <c r="D269">
        <v>8</v>
      </c>
      <c r="E269">
        <v>18</v>
      </c>
      <c r="H269" t="s">
        <v>275</v>
      </c>
      <c r="I269">
        <v>360</v>
      </c>
      <c r="J269" s="18">
        <v>2</v>
      </c>
      <c r="K269" s="18">
        <v>90965</v>
      </c>
      <c r="L269" s="18">
        <v>25485.055555999999</v>
      </c>
      <c r="M269" s="18">
        <v>24896.538629999999</v>
      </c>
    </row>
    <row r="270" spans="1:13" x14ac:dyDescent="0.3">
      <c r="A270" t="s">
        <v>277</v>
      </c>
      <c r="B270" t="s">
        <v>51</v>
      </c>
      <c r="C270">
        <v>1</v>
      </c>
      <c r="D270">
        <v>8</v>
      </c>
      <c r="E270">
        <v>1</v>
      </c>
      <c r="F270" t="s">
        <v>51</v>
      </c>
      <c r="G270" t="s">
        <v>48</v>
      </c>
      <c r="H270" t="s">
        <v>51</v>
      </c>
      <c r="I270" t="s">
        <v>294</v>
      </c>
      <c r="J270" s="19" t="s">
        <v>287</v>
      </c>
      <c r="K270" s="19">
        <v>44410</v>
      </c>
      <c r="L270" s="19">
        <v>44173</v>
      </c>
      <c r="M270" s="19" t="s">
        <v>295</v>
      </c>
    </row>
    <row r="271" spans="1:13" x14ac:dyDescent="0.3">
      <c r="A271" t="s">
        <v>277</v>
      </c>
      <c r="B271" t="s">
        <v>96</v>
      </c>
      <c r="C271">
        <v>1</v>
      </c>
      <c r="D271">
        <v>8</v>
      </c>
      <c r="E271">
        <v>7</v>
      </c>
      <c r="H271" t="s">
        <v>96</v>
      </c>
      <c r="I271">
        <v>360</v>
      </c>
      <c r="J271" s="19">
        <v>0</v>
      </c>
      <c r="K271" s="19">
        <v>50</v>
      </c>
      <c r="L271" s="19">
        <v>6.9972222221999996</v>
      </c>
      <c r="M271" s="19">
        <v>8.3103112817000007</v>
      </c>
    </row>
    <row r="272" spans="1:13" x14ac:dyDescent="0.3">
      <c r="A272" t="s">
        <v>277</v>
      </c>
      <c r="B272" t="s">
        <v>53</v>
      </c>
      <c r="C272">
        <v>1</v>
      </c>
      <c r="D272">
        <v>8</v>
      </c>
      <c r="E272">
        <v>10</v>
      </c>
      <c r="H272" t="s">
        <v>53</v>
      </c>
      <c r="I272">
        <v>360</v>
      </c>
      <c r="J272" s="19">
        <v>0</v>
      </c>
      <c r="K272" s="19">
        <v>192</v>
      </c>
      <c r="L272" s="19">
        <v>59.133333333000003</v>
      </c>
      <c r="M272" s="19">
        <v>48.258807847</v>
      </c>
    </row>
    <row r="273" spans="1:13" x14ac:dyDescent="0.3">
      <c r="A273" t="s">
        <v>277</v>
      </c>
      <c r="B273" t="s">
        <v>54</v>
      </c>
      <c r="C273">
        <v>1</v>
      </c>
      <c r="D273">
        <v>8</v>
      </c>
      <c r="E273">
        <v>15</v>
      </c>
      <c r="H273" t="s">
        <v>54</v>
      </c>
      <c r="I273">
        <v>360</v>
      </c>
      <c r="J273" s="19">
        <v>0</v>
      </c>
      <c r="K273" s="19">
        <v>316</v>
      </c>
      <c r="L273" s="19">
        <v>52.486111111</v>
      </c>
      <c r="M273" s="19">
        <v>73.812982276</v>
      </c>
    </row>
    <row r="274" spans="1:13" x14ac:dyDescent="0.3">
      <c r="A274" t="s">
        <v>277</v>
      </c>
      <c r="B274" t="s">
        <v>55</v>
      </c>
      <c r="C274">
        <v>1</v>
      </c>
      <c r="D274">
        <v>8</v>
      </c>
      <c r="E274">
        <v>14</v>
      </c>
      <c r="H274" t="s">
        <v>55</v>
      </c>
      <c r="I274">
        <v>360</v>
      </c>
      <c r="J274" s="19">
        <v>0</v>
      </c>
      <c r="K274" s="19">
        <v>547</v>
      </c>
      <c r="L274" s="19">
        <v>91.311111111000002</v>
      </c>
      <c r="M274" s="19">
        <v>129.32301934</v>
      </c>
    </row>
    <row r="275" spans="1:13" x14ac:dyDescent="0.3">
      <c r="A275" t="s">
        <v>277</v>
      </c>
      <c r="B275" t="s">
        <v>56</v>
      </c>
      <c r="C275">
        <v>1</v>
      </c>
      <c r="D275">
        <v>8</v>
      </c>
      <c r="E275">
        <v>11</v>
      </c>
      <c r="H275" t="s">
        <v>56</v>
      </c>
      <c r="I275">
        <v>360</v>
      </c>
      <c r="J275" s="19">
        <v>0</v>
      </c>
      <c r="K275" s="19">
        <v>67</v>
      </c>
      <c r="L275" s="19">
        <v>3.5944444444000001</v>
      </c>
      <c r="M275" s="19">
        <v>6.1078489365999999</v>
      </c>
    </row>
    <row r="276" spans="1:13" x14ac:dyDescent="0.3">
      <c r="A276" t="s">
        <v>277</v>
      </c>
      <c r="B276" t="s">
        <v>57</v>
      </c>
      <c r="C276">
        <v>1</v>
      </c>
      <c r="D276">
        <v>8</v>
      </c>
      <c r="E276">
        <v>12</v>
      </c>
      <c r="H276" t="s">
        <v>57</v>
      </c>
      <c r="I276">
        <v>360</v>
      </c>
      <c r="J276" s="19">
        <v>0</v>
      </c>
      <c r="K276" s="19">
        <v>184</v>
      </c>
      <c r="L276" s="19">
        <v>29.375</v>
      </c>
      <c r="M276" s="19">
        <v>32.941172137000002</v>
      </c>
    </row>
    <row r="277" spans="1:13" x14ac:dyDescent="0.3">
      <c r="A277" t="s">
        <v>277</v>
      </c>
      <c r="B277" t="s">
        <v>58</v>
      </c>
      <c r="C277">
        <v>1</v>
      </c>
      <c r="D277">
        <v>8</v>
      </c>
      <c r="E277">
        <v>13</v>
      </c>
      <c r="H277" t="s">
        <v>58</v>
      </c>
      <c r="I277">
        <v>360</v>
      </c>
      <c r="J277" s="19">
        <v>0</v>
      </c>
      <c r="K277" s="19">
        <v>62</v>
      </c>
      <c r="L277" s="19">
        <v>9.7638888889000004</v>
      </c>
      <c r="M277" s="19">
        <v>12.264600252999999</v>
      </c>
    </row>
    <row r="278" spans="1:13" x14ac:dyDescent="0.3">
      <c r="A278" t="s">
        <v>277</v>
      </c>
      <c r="B278" t="s">
        <v>59</v>
      </c>
      <c r="C278">
        <v>1</v>
      </c>
      <c r="D278">
        <v>8</v>
      </c>
      <c r="E278">
        <v>17</v>
      </c>
      <c r="H278" t="s">
        <v>59</v>
      </c>
      <c r="I278">
        <v>360</v>
      </c>
      <c r="J278" s="19">
        <v>0</v>
      </c>
      <c r="K278" s="19">
        <v>201</v>
      </c>
      <c r="L278" s="19">
        <v>4.1277777778000004</v>
      </c>
      <c r="M278" s="19">
        <v>19.100972151000001</v>
      </c>
    </row>
    <row r="279" spans="1:13" x14ac:dyDescent="0.3">
      <c r="A279" t="s">
        <v>277</v>
      </c>
      <c r="B279" t="s">
        <v>60</v>
      </c>
      <c r="C279">
        <v>1</v>
      </c>
      <c r="D279">
        <v>8</v>
      </c>
      <c r="E279">
        <v>16</v>
      </c>
      <c r="H279" t="s">
        <v>60</v>
      </c>
      <c r="I279">
        <v>360</v>
      </c>
      <c r="J279" s="19">
        <v>0</v>
      </c>
      <c r="K279" s="19">
        <v>27</v>
      </c>
      <c r="L279" s="19">
        <v>2.8888888889</v>
      </c>
      <c r="M279" s="19">
        <v>3.7570937753</v>
      </c>
    </row>
    <row r="280" spans="1:13" x14ac:dyDescent="0.3">
      <c r="A280" t="s">
        <v>277</v>
      </c>
      <c r="B280" t="s">
        <v>261</v>
      </c>
      <c r="C280">
        <v>1</v>
      </c>
      <c r="D280">
        <v>8</v>
      </c>
      <c r="E280">
        <v>8</v>
      </c>
      <c r="H280" t="s">
        <v>261</v>
      </c>
      <c r="I280">
        <v>360</v>
      </c>
      <c r="J280" s="19">
        <v>0</v>
      </c>
      <c r="K280" s="19">
        <v>1086</v>
      </c>
      <c r="L280" s="19">
        <v>230.67777778000001</v>
      </c>
      <c r="M280" s="19">
        <v>254.59226577000001</v>
      </c>
    </row>
    <row r="281" spans="1:13" x14ac:dyDescent="0.3">
      <c r="A281" t="s">
        <v>277</v>
      </c>
      <c r="B281" t="s">
        <v>63</v>
      </c>
      <c r="C281">
        <v>1</v>
      </c>
      <c r="D281">
        <v>8</v>
      </c>
      <c r="E281">
        <v>3</v>
      </c>
      <c r="H281" t="s">
        <v>63</v>
      </c>
      <c r="I281">
        <v>360</v>
      </c>
      <c r="J281" s="19">
        <v>0</v>
      </c>
      <c r="K281" s="19">
        <v>59</v>
      </c>
      <c r="L281" s="19">
        <v>15.888888889</v>
      </c>
      <c r="M281" s="19">
        <v>14.115871028999999</v>
      </c>
    </row>
    <row r="282" spans="1:13" x14ac:dyDescent="0.3">
      <c r="A282" t="s">
        <v>277</v>
      </c>
      <c r="B282" t="s">
        <v>65</v>
      </c>
      <c r="C282">
        <v>1</v>
      </c>
      <c r="D282">
        <v>8</v>
      </c>
      <c r="E282">
        <v>4</v>
      </c>
      <c r="H282" t="s">
        <v>65</v>
      </c>
      <c r="I282">
        <v>360</v>
      </c>
      <c r="J282" s="19">
        <v>0</v>
      </c>
      <c r="K282" s="19">
        <v>14</v>
      </c>
      <c r="L282" s="19">
        <v>3.0194444443999999</v>
      </c>
      <c r="M282" s="19">
        <v>3.0787545364</v>
      </c>
    </row>
    <row r="283" spans="1:13" x14ac:dyDescent="0.3">
      <c r="A283" t="s">
        <v>277</v>
      </c>
      <c r="B283" t="s">
        <v>64</v>
      </c>
      <c r="C283">
        <v>1</v>
      </c>
      <c r="D283">
        <v>8</v>
      </c>
      <c r="E283">
        <v>5</v>
      </c>
      <c r="H283" t="s">
        <v>64</v>
      </c>
      <c r="I283">
        <v>360</v>
      </c>
      <c r="J283" s="19">
        <v>0</v>
      </c>
      <c r="K283" s="19">
        <v>12</v>
      </c>
      <c r="L283" s="19">
        <v>1.8666666667</v>
      </c>
      <c r="M283" s="19">
        <v>2.2439022913</v>
      </c>
    </row>
    <row r="284" spans="1:13" x14ac:dyDescent="0.3">
      <c r="A284" t="s">
        <v>277</v>
      </c>
      <c r="B284" t="s">
        <v>262</v>
      </c>
      <c r="C284">
        <v>1</v>
      </c>
      <c r="D284">
        <v>8</v>
      </c>
      <c r="E284">
        <v>9</v>
      </c>
      <c r="H284" t="s">
        <v>262</v>
      </c>
      <c r="I284">
        <v>360</v>
      </c>
      <c r="J284" s="19">
        <v>1</v>
      </c>
      <c r="K284" s="19">
        <v>1108</v>
      </c>
      <c r="L284" s="19">
        <v>252.68055555999999</v>
      </c>
      <c r="M284" s="19">
        <v>258.19632715</v>
      </c>
    </row>
    <row r="285" spans="1:13" x14ac:dyDescent="0.3">
      <c r="I285"/>
      <c r="J285" s="19"/>
      <c r="K285" s="19"/>
      <c r="L285" s="19"/>
      <c r="M285" s="19"/>
    </row>
    <row r="286" spans="1:13" x14ac:dyDescent="0.3">
      <c r="A286" t="s">
        <v>8</v>
      </c>
      <c r="B286" t="s">
        <v>27</v>
      </c>
      <c r="C286" t="s">
        <v>28</v>
      </c>
      <c r="D286" t="s">
        <v>29</v>
      </c>
      <c r="E286" t="s">
        <v>30</v>
      </c>
      <c r="F286" t="s">
        <v>31</v>
      </c>
      <c r="G286" t="s">
        <v>32</v>
      </c>
      <c r="H286" t="s">
        <v>283</v>
      </c>
      <c r="I286" t="s">
        <v>285</v>
      </c>
      <c r="J286" t="s">
        <v>286</v>
      </c>
      <c r="K286" t="s">
        <v>290</v>
      </c>
      <c r="L286" t="s">
        <v>291</v>
      </c>
      <c r="M286" t="s">
        <v>292</v>
      </c>
    </row>
    <row r="287" spans="1:13" x14ac:dyDescent="0.3">
      <c r="A287" t="s">
        <v>8</v>
      </c>
      <c r="B287" t="s">
        <v>68</v>
      </c>
      <c r="C287">
        <v>1</v>
      </c>
      <c r="D287">
        <v>8</v>
      </c>
      <c r="E287">
        <v>10</v>
      </c>
      <c r="H287" t="s">
        <v>68</v>
      </c>
      <c r="I287">
        <v>40037</v>
      </c>
      <c r="J287">
        <v>0</v>
      </c>
      <c r="K287">
        <v>16</v>
      </c>
      <c r="L287" s="218">
        <v>0.13220271250000001</v>
      </c>
      <c r="M287" s="218">
        <v>0.57060340570000001</v>
      </c>
    </row>
    <row r="288" spans="1:13" x14ac:dyDescent="0.3">
      <c r="A288" t="s">
        <v>8</v>
      </c>
      <c r="B288" t="s">
        <v>33</v>
      </c>
      <c r="C288">
        <v>2</v>
      </c>
      <c r="D288">
        <v>14</v>
      </c>
      <c r="E288">
        <v>5</v>
      </c>
      <c r="F288" t="s">
        <v>33</v>
      </c>
      <c r="G288" t="s">
        <v>34</v>
      </c>
      <c r="H288" t="s">
        <v>44</v>
      </c>
      <c r="I288" s="7">
        <v>61953</v>
      </c>
      <c r="J288" s="7">
        <v>43861</v>
      </c>
      <c r="K288" s="7">
        <v>44255</v>
      </c>
      <c r="L288" s="7">
        <v>44129</v>
      </c>
      <c r="M288" s="7">
        <v>22013</v>
      </c>
    </row>
    <row r="289" spans="1:13" x14ac:dyDescent="0.3">
      <c r="A289" t="s">
        <v>8</v>
      </c>
      <c r="B289" t="s">
        <v>43</v>
      </c>
      <c r="C289">
        <v>2</v>
      </c>
      <c r="D289">
        <v>11</v>
      </c>
      <c r="E289">
        <v>6</v>
      </c>
      <c r="F289" t="s">
        <v>43</v>
      </c>
      <c r="G289" t="s">
        <v>34</v>
      </c>
      <c r="H289" t="s">
        <v>46</v>
      </c>
      <c r="I289" s="7">
        <v>61953</v>
      </c>
      <c r="J289" s="7">
        <v>43854</v>
      </c>
      <c r="K289" s="7">
        <v>44239</v>
      </c>
      <c r="L289" s="7">
        <v>44117</v>
      </c>
      <c r="M289" s="7">
        <v>22013</v>
      </c>
    </row>
    <row r="290" spans="1:13" x14ac:dyDescent="0.3">
      <c r="A290" t="s">
        <v>8</v>
      </c>
      <c r="B290" t="s">
        <v>44</v>
      </c>
      <c r="C290">
        <v>1</v>
      </c>
      <c r="D290">
        <v>8</v>
      </c>
      <c r="E290">
        <v>2</v>
      </c>
      <c r="G290" t="s">
        <v>45</v>
      </c>
      <c r="H290" t="s">
        <v>44</v>
      </c>
      <c r="I290" s="7">
        <v>61953</v>
      </c>
      <c r="J290" s="7">
        <v>43861</v>
      </c>
      <c r="K290" s="7">
        <v>44255</v>
      </c>
      <c r="L290" s="7">
        <v>44129</v>
      </c>
      <c r="M290" s="7">
        <v>22013</v>
      </c>
    </row>
    <row r="291" spans="1:13" x14ac:dyDescent="0.3">
      <c r="A291" t="s">
        <v>8</v>
      </c>
      <c r="B291" t="s">
        <v>46</v>
      </c>
      <c r="C291">
        <v>1</v>
      </c>
      <c r="D291">
        <v>8</v>
      </c>
      <c r="E291">
        <v>1</v>
      </c>
      <c r="G291" t="s">
        <v>45</v>
      </c>
      <c r="H291" t="s">
        <v>46</v>
      </c>
      <c r="I291" s="7">
        <v>61953</v>
      </c>
      <c r="J291" s="7">
        <v>43854</v>
      </c>
      <c r="K291" s="7">
        <v>44239</v>
      </c>
      <c r="L291" s="7">
        <v>44117</v>
      </c>
      <c r="M291" s="7">
        <v>22013</v>
      </c>
    </row>
    <row r="292" spans="1:13" x14ac:dyDescent="0.3">
      <c r="A292" t="s">
        <v>8</v>
      </c>
      <c r="B292" t="s">
        <v>96</v>
      </c>
      <c r="C292">
        <v>1</v>
      </c>
      <c r="D292">
        <v>8</v>
      </c>
      <c r="E292">
        <v>11</v>
      </c>
      <c r="H292" t="s">
        <v>96</v>
      </c>
      <c r="I292">
        <v>40037</v>
      </c>
      <c r="J292">
        <v>0</v>
      </c>
      <c r="K292">
        <v>16</v>
      </c>
      <c r="L292" s="219">
        <v>6.2192471999999999E-2</v>
      </c>
      <c r="M292" s="219">
        <v>0.33752923610000002</v>
      </c>
    </row>
    <row r="293" spans="1:13" x14ac:dyDescent="0.3">
      <c r="A293" t="s">
        <v>8</v>
      </c>
      <c r="B293" t="s">
        <v>53</v>
      </c>
      <c r="C293">
        <v>1</v>
      </c>
      <c r="D293">
        <v>8</v>
      </c>
      <c r="E293">
        <v>14</v>
      </c>
      <c r="H293" t="s">
        <v>53</v>
      </c>
      <c r="I293">
        <v>40037</v>
      </c>
      <c r="J293">
        <v>0</v>
      </c>
      <c r="K293">
        <v>14</v>
      </c>
      <c r="L293" s="219">
        <v>0.52266653350000003</v>
      </c>
      <c r="M293" s="219">
        <v>0.90602329589999997</v>
      </c>
    </row>
    <row r="294" spans="1:13" x14ac:dyDescent="0.3">
      <c r="A294" t="s">
        <v>8</v>
      </c>
      <c r="B294" t="s">
        <v>54</v>
      </c>
      <c r="C294">
        <v>1</v>
      </c>
      <c r="D294">
        <v>8</v>
      </c>
      <c r="E294">
        <v>19</v>
      </c>
      <c r="H294" t="s">
        <v>54</v>
      </c>
      <c r="I294">
        <v>40037</v>
      </c>
      <c r="J294">
        <v>0</v>
      </c>
      <c r="K294">
        <v>11</v>
      </c>
      <c r="L294" s="219">
        <v>0.46589404800000001</v>
      </c>
      <c r="M294" s="219">
        <v>0.84700724839999997</v>
      </c>
    </row>
    <row r="295" spans="1:13" x14ac:dyDescent="0.3">
      <c r="A295" t="s">
        <v>8</v>
      </c>
      <c r="B295" t="s">
        <v>55</v>
      </c>
      <c r="C295">
        <v>1</v>
      </c>
      <c r="D295">
        <v>8</v>
      </c>
      <c r="E295">
        <v>18</v>
      </c>
      <c r="H295" t="s">
        <v>55</v>
      </c>
      <c r="I295">
        <v>40037</v>
      </c>
      <c r="J295">
        <v>0</v>
      </c>
      <c r="K295">
        <v>23</v>
      </c>
      <c r="L295" s="219">
        <v>0.80727826759999999</v>
      </c>
      <c r="M295" s="219">
        <v>1.3280010353</v>
      </c>
    </row>
    <row r="296" spans="1:13" x14ac:dyDescent="0.3">
      <c r="A296" t="s">
        <v>8</v>
      </c>
      <c r="B296" t="s">
        <v>56</v>
      </c>
      <c r="C296">
        <v>1</v>
      </c>
      <c r="D296">
        <v>8</v>
      </c>
      <c r="E296">
        <v>15</v>
      </c>
      <c r="H296" t="s">
        <v>56</v>
      </c>
      <c r="I296">
        <v>40037</v>
      </c>
      <c r="J296">
        <v>0</v>
      </c>
      <c r="K296">
        <v>27</v>
      </c>
      <c r="L296" s="219">
        <v>2.7324724599999999E-2</v>
      </c>
      <c r="M296" s="219">
        <v>0.2856208106</v>
      </c>
    </row>
    <row r="297" spans="1:13" x14ac:dyDescent="0.3">
      <c r="A297" t="s">
        <v>8</v>
      </c>
      <c r="B297" t="s">
        <v>57</v>
      </c>
      <c r="C297">
        <v>1</v>
      </c>
      <c r="D297">
        <v>8</v>
      </c>
      <c r="E297">
        <v>16</v>
      </c>
      <c r="H297" t="s">
        <v>57</v>
      </c>
      <c r="I297">
        <v>40037</v>
      </c>
      <c r="J297">
        <v>0</v>
      </c>
      <c r="K297">
        <v>36</v>
      </c>
      <c r="L297" s="219">
        <v>0.2617079202</v>
      </c>
      <c r="M297" s="219">
        <v>0.89153253619999995</v>
      </c>
    </row>
    <row r="298" spans="1:13" x14ac:dyDescent="0.3">
      <c r="A298" t="s">
        <v>8</v>
      </c>
      <c r="B298" t="s">
        <v>58</v>
      </c>
      <c r="C298">
        <v>1</v>
      </c>
      <c r="D298">
        <v>8</v>
      </c>
      <c r="E298">
        <v>17</v>
      </c>
      <c r="H298" t="s">
        <v>58</v>
      </c>
      <c r="I298">
        <v>40037</v>
      </c>
      <c r="J298">
        <v>0</v>
      </c>
      <c r="K298">
        <v>17</v>
      </c>
      <c r="L298" s="219">
        <v>8.6145315599999994E-2</v>
      </c>
      <c r="M298" s="219">
        <v>0.39516652089999998</v>
      </c>
    </row>
    <row r="299" spans="1:13" x14ac:dyDescent="0.3">
      <c r="A299" t="s">
        <v>8</v>
      </c>
      <c r="B299" t="s">
        <v>59</v>
      </c>
      <c r="C299">
        <v>1</v>
      </c>
      <c r="D299">
        <v>8</v>
      </c>
      <c r="E299">
        <v>21</v>
      </c>
      <c r="H299" t="s">
        <v>59</v>
      </c>
      <c r="I299">
        <v>40037</v>
      </c>
      <c r="J299">
        <v>0</v>
      </c>
      <c r="K299">
        <v>4</v>
      </c>
      <c r="L299" s="219">
        <v>3.5267377699999998E-2</v>
      </c>
      <c r="M299" s="219">
        <v>0.2108673589</v>
      </c>
    </row>
    <row r="300" spans="1:13" x14ac:dyDescent="0.3">
      <c r="A300" t="s">
        <v>8</v>
      </c>
      <c r="B300" t="s">
        <v>60</v>
      </c>
      <c r="C300">
        <v>1</v>
      </c>
      <c r="D300">
        <v>8</v>
      </c>
      <c r="E300">
        <v>20</v>
      </c>
      <c r="H300" t="s">
        <v>60</v>
      </c>
      <c r="I300">
        <v>40037</v>
      </c>
      <c r="J300">
        <v>0</v>
      </c>
      <c r="K300">
        <v>3</v>
      </c>
      <c r="L300" s="219">
        <v>2.5276619100000002E-2</v>
      </c>
      <c r="M300" s="219">
        <v>0.16335998190000001</v>
      </c>
    </row>
    <row r="301" spans="1:13" x14ac:dyDescent="0.3">
      <c r="A301" t="s">
        <v>8</v>
      </c>
      <c r="B301" t="s">
        <v>61</v>
      </c>
      <c r="C301">
        <v>1</v>
      </c>
      <c r="D301">
        <v>8</v>
      </c>
      <c r="E301">
        <v>3</v>
      </c>
      <c r="H301" t="s">
        <v>61</v>
      </c>
      <c r="I301">
        <v>40037</v>
      </c>
      <c r="J301">
        <v>1</v>
      </c>
      <c r="K301">
        <v>140</v>
      </c>
      <c r="L301" s="219">
        <v>69.210080675</v>
      </c>
      <c r="M301" s="219">
        <v>44.083045118000001</v>
      </c>
    </row>
    <row r="302" spans="1:13" x14ac:dyDescent="0.3">
      <c r="A302" t="s">
        <v>8</v>
      </c>
      <c r="B302" t="s">
        <v>67</v>
      </c>
      <c r="C302">
        <v>2</v>
      </c>
      <c r="D302">
        <v>35</v>
      </c>
      <c r="E302">
        <v>4</v>
      </c>
      <c r="I302"/>
      <c r="J302"/>
      <c r="K302"/>
      <c r="L302" s="219"/>
      <c r="M302" s="219"/>
    </row>
    <row r="303" spans="1:13" x14ac:dyDescent="0.3">
      <c r="A303" t="s">
        <v>8</v>
      </c>
      <c r="B303" t="s">
        <v>261</v>
      </c>
      <c r="C303">
        <v>1</v>
      </c>
      <c r="D303">
        <v>8</v>
      </c>
      <c r="E303">
        <v>12</v>
      </c>
      <c r="H303" t="s">
        <v>261</v>
      </c>
      <c r="I303">
        <v>40037</v>
      </c>
      <c r="J303">
        <v>0</v>
      </c>
      <c r="K303">
        <v>34</v>
      </c>
      <c r="L303" s="219">
        <v>2.0371656217999998</v>
      </c>
      <c r="M303" s="219">
        <v>2.2310619813999999</v>
      </c>
    </row>
    <row r="304" spans="1:13" x14ac:dyDescent="0.3">
      <c r="A304" t="s">
        <v>8</v>
      </c>
      <c r="B304" t="s">
        <v>63</v>
      </c>
      <c r="C304">
        <v>1</v>
      </c>
      <c r="D304">
        <v>8</v>
      </c>
      <c r="E304">
        <v>7</v>
      </c>
      <c r="H304" t="s">
        <v>63</v>
      </c>
      <c r="I304">
        <v>40037</v>
      </c>
      <c r="J304">
        <v>0</v>
      </c>
      <c r="K304">
        <v>6</v>
      </c>
      <c r="L304" s="219">
        <v>0.13999550420000001</v>
      </c>
      <c r="M304" s="219">
        <v>0.39423121840000003</v>
      </c>
    </row>
    <row r="305" spans="1:13" x14ac:dyDescent="0.3">
      <c r="A305" t="s">
        <v>8</v>
      </c>
      <c r="B305" t="s">
        <v>65</v>
      </c>
      <c r="C305">
        <v>1</v>
      </c>
      <c r="D305">
        <v>8</v>
      </c>
      <c r="E305">
        <v>8</v>
      </c>
      <c r="H305" t="s">
        <v>65</v>
      </c>
      <c r="I305">
        <v>40037</v>
      </c>
      <c r="J305">
        <v>0</v>
      </c>
      <c r="K305">
        <v>2</v>
      </c>
      <c r="L305" s="219">
        <v>2.6525463900000001E-2</v>
      </c>
      <c r="M305" s="219">
        <v>0.16438196269999999</v>
      </c>
    </row>
    <row r="306" spans="1:13" x14ac:dyDescent="0.3">
      <c r="A306" t="s">
        <v>8</v>
      </c>
      <c r="B306" t="s">
        <v>64</v>
      </c>
      <c r="C306">
        <v>1</v>
      </c>
      <c r="D306">
        <v>8</v>
      </c>
      <c r="E306">
        <v>9</v>
      </c>
      <c r="H306" t="s">
        <v>64</v>
      </c>
      <c r="I306">
        <v>40037</v>
      </c>
      <c r="J306">
        <v>0</v>
      </c>
      <c r="K306">
        <v>2</v>
      </c>
      <c r="L306" s="219">
        <v>1.6384843999999999E-2</v>
      </c>
      <c r="M306" s="219">
        <v>0.12929131420000001</v>
      </c>
    </row>
    <row r="307" spans="1:13" x14ac:dyDescent="0.3">
      <c r="A307" t="s">
        <v>8</v>
      </c>
      <c r="B307" t="s">
        <v>262</v>
      </c>
      <c r="C307">
        <v>1</v>
      </c>
      <c r="D307">
        <v>8</v>
      </c>
      <c r="E307">
        <v>13</v>
      </c>
      <c r="H307" t="s">
        <v>262</v>
      </c>
      <c r="I307">
        <v>40037</v>
      </c>
      <c r="J307">
        <v>1</v>
      </c>
      <c r="K307">
        <v>36</v>
      </c>
      <c r="L307" s="219">
        <v>2.2315608063000001</v>
      </c>
      <c r="M307" s="219">
        <v>2.2399083739000001</v>
      </c>
    </row>
    <row r="308" spans="1:13" x14ac:dyDescent="0.3">
      <c r="A308" t="s">
        <v>8</v>
      </c>
      <c r="B308" t="s">
        <v>138</v>
      </c>
      <c r="C308">
        <v>1</v>
      </c>
      <c r="D308">
        <v>8</v>
      </c>
      <c r="E308">
        <v>22</v>
      </c>
      <c r="G308" t="s">
        <v>70</v>
      </c>
      <c r="H308" t="s">
        <v>138</v>
      </c>
      <c r="I308">
        <v>40037</v>
      </c>
      <c r="J308">
        <v>0</v>
      </c>
      <c r="K308" s="19">
        <v>2E-3</v>
      </c>
      <c r="L308" s="219">
        <v>0</v>
      </c>
      <c r="M308" s="219">
        <v>0</v>
      </c>
    </row>
    <row r="309" spans="1:13" x14ac:dyDescent="0.3">
      <c r="A309" t="s">
        <v>8</v>
      </c>
      <c r="B309" t="s">
        <v>383</v>
      </c>
    </row>
  </sheetData>
  <autoFilter ref="A2:M309" xr:uid="{0ACE3C87-86FB-4C9B-8CBD-974E85C580DC}"/>
  <sortState xmlns:xlrd2="http://schemas.microsoft.com/office/spreadsheetml/2017/richdata2" ref="O15:T40">
    <sortCondition ref="O15:O40"/>
  </sortState>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69341D-1C03-40DB-9138-2AE9E396E6A1}">
  <dimension ref="A1:O148"/>
  <sheetViews>
    <sheetView workbookViewId="0">
      <pane xSplit="1" ySplit="6" topLeftCell="B115" activePane="bottomRight" state="frozen"/>
      <selection pane="topRight" activeCell="B1" sqref="B1"/>
      <selection pane="bottomLeft" activeCell="A7" sqref="A7"/>
      <selection pane="bottomRight" activeCell="N3" sqref="N3"/>
    </sheetView>
  </sheetViews>
  <sheetFormatPr defaultRowHeight="14.4" x14ac:dyDescent="0.3"/>
  <cols>
    <col min="1" max="1" width="21.5546875" bestFit="1" customWidth="1"/>
    <col min="2" max="2" width="33" bestFit="1" customWidth="1"/>
    <col min="3" max="3" width="6" bestFit="1" customWidth="1"/>
    <col min="4" max="4" width="8.109375" bestFit="1" customWidth="1"/>
    <col min="5" max="5" width="7.109375" bestFit="1" customWidth="1"/>
    <col min="6" max="6" width="6.6640625" bestFit="1" customWidth="1"/>
    <col min="7" max="7" width="6.44140625" bestFit="1" customWidth="1"/>
    <col min="8" max="8" width="6.6640625" bestFit="1" customWidth="1"/>
    <col min="9" max="11" width="9.5546875" bestFit="1" customWidth="1"/>
    <col min="12" max="12" width="7.6640625" bestFit="1" customWidth="1"/>
    <col min="13" max="13" width="6.6640625" bestFit="1" customWidth="1"/>
    <col min="14" max="14" width="7.109375" bestFit="1" customWidth="1"/>
    <col min="15" max="15" width="8.5546875" bestFit="1" customWidth="1"/>
  </cols>
  <sheetData>
    <row r="1" spans="1:15" ht="18" x14ac:dyDescent="0.3">
      <c r="A1" s="81" t="s">
        <v>7</v>
      </c>
      <c r="I1" s="208" t="s">
        <v>4056</v>
      </c>
    </row>
    <row r="3" spans="1:15" x14ac:dyDescent="0.3">
      <c r="A3" s="78" t="s">
        <v>44</v>
      </c>
      <c r="B3" t="s" vm="2">
        <v>927</v>
      </c>
    </row>
    <row r="4" spans="1:15" x14ac:dyDescent="0.3">
      <c r="A4" s="78" t="s">
        <v>33</v>
      </c>
      <c r="B4" t="s" vm="1">
        <v>927</v>
      </c>
    </row>
    <row r="5" spans="1:15" s="80" customFormat="1" ht="24" customHeight="1" x14ac:dyDescent="0.3">
      <c r="A5"/>
      <c r="B5"/>
      <c r="C5"/>
      <c r="D5"/>
      <c r="E5"/>
      <c r="F5"/>
      <c r="G5"/>
      <c r="H5"/>
      <c r="I5"/>
      <c r="J5"/>
      <c r="K5"/>
      <c r="L5"/>
      <c r="M5"/>
      <c r="N5"/>
    </row>
    <row r="6" spans="1:15" ht="52.8" x14ac:dyDescent="0.3">
      <c r="A6" s="78" t="s">
        <v>61</v>
      </c>
      <c r="B6" s="78" t="s">
        <v>67</v>
      </c>
      <c r="C6" s="80" t="s">
        <v>925</v>
      </c>
      <c r="D6" s="267" t="s">
        <v>926</v>
      </c>
      <c r="E6" s="267" t="s">
        <v>928</v>
      </c>
      <c r="F6" s="267" t="s">
        <v>929</v>
      </c>
      <c r="G6" s="267" t="s">
        <v>930</v>
      </c>
      <c r="H6" s="267" t="s">
        <v>931</v>
      </c>
      <c r="I6" s="267" t="s">
        <v>932</v>
      </c>
      <c r="J6" s="267" t="s">
        <v>933</v>
      </c>
      <c r="K6" s="267" t="s">
        <v>934</v>
      </c>
      <c r="L6" s="267" t="s">
        <v>935</v>
      </c>
      <c r="M6" s="267" t="s">
        <v>937</v>
      </c>
      <c r="N6" s="267" t="s">
        <v>938</v>
      </c>
      <c r="O6" s="267" t="s">
        <v>936</v>
      </c>
    </row>
    <row r="7" spans="1:15" x14ac:dyDescent="0.3">
      <c r="A7">
        <v>1</v>
      </c>
      <c r="B7" t="s">
        <v>783</v>
      </c>
      <c r="C7" s="79">
        <v>2375</v>
      </c>
      <c r="D7" s="79">
        <v>50</v>
      </c>
      <c r="E7" s="79">
        <v>123</v>
      </c>
      <c r="F7" s="79">
        <v>18</v>
      </c>
      <c r="G7" s="79">
        <v>7</v>
      </c>
      <c r="H7" s="79">
        <v>141</v>
      </c>
      <c r="I7" s="79">
        <v>8</v>
      </c>
      <c r="J7" s="79">
        <v>214</v>
      </c>
      <c r="K7" s="79">
        <v>104</v>
      </c>
      <c r="L7" s="79">
        <v>831</v>
      </c>
      <c r="M7" s="79">
        <v>21</v>
      </c>
      <c r="N7" s="79">
        <v>23</v>
      </c>
      <c r="O7" s="79">
        <v>569</v>
      </c>
    </row>
    <row r="8" spans="1:15" x14ac:dyDescent="0.3">
      <c r="A8">
        <v>2</v>
      </c>
      <c r="B8" t="s">
        <v>800</v>
      </c>
      <c r="C8" s="79">
        <v>2655</v>
      </c>
      <c r="D8" s="79">
        <v>18</v>
      </c>
      <c r="E8" s="79">
        <v>117</v>
      </c>
      <c r="F8" s="79">
        <v>23</v>
      </c>
      <c r="G8" s="79">
        <v>17</v>
      </c>
      <c r="H8" s="79">
        <v>176</v>
      </c>
      <c r="I8" s="79">
        <v>15</v>
      </c>
      <c r="J8" s="79">
        <v>82</v>
      </c>
      <c r="K8" s="79">
        <v>92</v>
      </c>
      <c r="L8" s="79">
        <v>1032</v>
      </c>
      <c r="M8" s="79">
        <v>17</v>
      </c>
      <c r="N8" s="79">
        <v>26</v>
      </c>
      <c r="O8" s="79">
        <v>643</v>
      </c>
    </row>
    <row r="9" spans="1:15" x14ac:dyDescent="0.3">
      <c r="A9">
        <v>3</v>
      </c>
      <c r="B9" t="s">
        <v>801</v>
      </c>
      <c r="C9" s="79">
        <v>851</v>
      </c>
      <c r="D9" s="79">
        <v>56</v>
      </c>
      <c r="E9" s="79">
        <v>52</v>
      </c>
      <c r="F9" s="79">
        <v>6</v>
      </c>
      <c r="G9" s="79">
        <v>1</v>
      </c>
      <c r="H9" s="79">
        <v>51</v>
      </c>
      <c r="I9" s="79">
        <v>24</v>
      </c>
      <c r="J9" s="79">
        <v>180</v>
      </c>
      <c r="K9" s="79">
        <v>22</v>
      </c>
      <c r="L9" s="79">
        <v>265</v>
      </c>
      <c r="M9" s="79">
        <v>4</v>
      </c>
      <c r="N9" s="79">
        <v>2</v>
      </c>
      <c r="O9" s="79">
        <v>153</v>
      </c>
    </row>
    <row r="10" spans="1:15" x14ac:dyDescent="0.3">
      <c r="A10">
        <v>4</v>
      </c>
      <c r="B10" t="s">
        <v>802</v>
      </c>
      <c r="C10" s="79">
        <v>540</v>
      </c>
      <c r="D10" s="79">
        <v>21</v>
      </c>
      <c r="E10" s="79">
        <v>26</v>
      </c>
      <c r="F10" s="79">
        <v>4</v>
      </c>
      <c r="G10" s="79">
        <v>1</v>
      </c>
      <c r="H10" s="79">
        <v>41</v>
      </c>
      <c r="I10" s="79">
        <v>1</v>
      </c>
      <c r="J10" s="79">
        <v>89</v>
      </c>
      <c r="K10" s="79">
        <v>22</v>
      </c>
      <c r="L10" s="79">
        <v>182</v>
      </c>
      <c r="M10" s="79">
        <v>4</v>
      </c>
      <c r="N10" s="79">
        <v>7</v>
      </c>
      <c r="O10" s="79">
        <v>113</v>
      </c>
    </row>
    <row r="11" spans="1:15" x14ac:dyDescent="0.3">
      <c r="A11">
        <v>5</v>
      </c>
      <c r="B11" t="s">
        <v>803</v>
      </c>
      <c r="C11" s="79">
        <v>502</v>
      </c>
      <c r="D11" s="79">
        <v>1</v>
      </c>
      <c r="E11" s="79">
        <v>21</v>
      </c>
      <c r="F11" s="79">
        <v>1</v>
      </c>
      <c r="G11" s="79">
        <v>0</v>
      </c>
      <c r="H11" s="79">
        <v>37</v>
      </c>
      <c r="I11" s="79">
        <v>8</v>
      </c>
      <c r="J11" s="79">
        <v>19</v>
      </c>
      <c r="K11" s="79">
        <v>11</v>
      </c>
      <c r="L11" s="79">
        <v>185</v>
      </c>
      <c r="M11" s="79">
        <v>7</v>
      </c>
      <c r="N11" s="79">
        <v>4</v>
      </c>
      <c r="O11" s="79">
        <v>130</v>
      </c>
    </row>
    <row r="12" spans="1:15" x14ac:dyDescent="0.3">
      <c r="A12">
        <v>6</v>
      </c>
      <c r="B12" t="s">
        <v>804</v>
      </c>
      <c r="C12" s="79">
        <v>1185</v>
      </c>
      <c r="D12" s="79">
        <v>17</v>
      </c>
      <c r="E12" s="79">
        <v>66</v>
      </c>
      <c r="F12" s="79">
        <v>16</v>
      </c>
      <c r="G12" s="79">
        <v>13</v>
      </c>
      <c r="H12" s="79">
        <v>81</v>
      </c>
      <c r="I12" s="79">
        <v>15</v>
      </c>
      <c r="J12" s="79">
        <v>36</v>
      </c>
      <c r="K12" s="79">
        <v>42</v>
      </c>
      <c r="L12" s="79">
        <v>384</v>
      </c>
      <c r="M12" s="79">
        <v>5</v>
      </c>
      <c r="N12" s="79">
        <v>22</v>
      </c>
      <c r="O12" s="79">
        <v>330</v>
      </c>
    </row>
    <row r="13" spans="1:15" x14ac:dyDescent="0.3">
      <c r="A13">
        <v>7</v>
      </c>
      <c r="B13" t="s">
        <v>805</v>
      </c>
      <c r="C13" s="79">
        <v>812</v>
      </c>
      <c r="D13" s="79">
        <v>8</v>
      </c>
      <c r="E13" s="79">
        <v>51</v>
      </c>
      <c r="F13" s="79">
        <v>8</v>
      </c>
      <c r="G13" s="79">
        <v>3</v>
      </c>
      <c r="H13" s="79">
        <v>55</v>
      </c>
      <c r="I13" s="79">
        <v>1</v>
      </c>
      <c r="J13" s="79">
        <v>45</v>
      </c>
      <c r="K13" s="79">
        <v>29</v>
      </c>
      <c r="L13" s="79">
        <v>270</v>
      </c>
      <c r="M13" s="79">
        <v>4</v>
      </c>
      <c r="N13" s="79">
        <v>11</v>
      </c>
      <c r="O13" s="79">
        <v>244</v>
      </c>
    </row>
    <row r="14" spans="1:15" x14ac:dyDescent="0.3">
      <c r="A14">
        <v>8</v>
      </c>
      <c r="B14" t="s">
        <v>806</v>
      </c>
      <c r="C14" s="79">
        <v>486</v>
      </c>
      <c r="D14" s="79">
        <v>47</v>
      </c>
      <c r="E14" s="79">
        <v>38</v>
      </c>
      <c r="F14" s="79">
        <v>4</v>
      </c>
      <c r="G14" s="79">
        <v>3</v>
      </c>
      <c r="H14" s="79">
        <v>19</v>
      </c>
      <c r="I14" s="79">
        <v>4</v>
      </c>
      <c r="J14" s="79">
        <v>190</v>
      </c>
      <c r="K14" s="79">
        <v>16</v>
      </c>
      <c r="L14" s="79">
        <v>118</v>
      </c>
      <c r="M14" s="79">
        <v>3</v>
      </c>
      <c r="N14" s="79">
        <v>4</v>
      </c>
      <c r="O14" s="79">
        <v>83</v>
      </c>
    </row>
    <row r="15" spans="1:15" x14ac:dyDescent="0.3">
      <c r="A15">
        <v>9</v>
      </c>
      <c r="B15" t="s">
        <v>807</v>
      </c>
      <c r="C15" s="79">
        <v>461</v>
      </c>
      <c r="D15" s="79">
        <v>17</v>
      </c>
      <c r="E15" s="79">
        <v>43</v>
      </c>
      <c r="F15" s="79">
        <v>7</v>
      </c>
      <c r="G15" s="79">
        <v>3</v>
      </c>
      <c r="H15" s="79">
        <v>23</v>
      </c>
      <c r="I15" s="79">
        <v>1</v>
      </c>
      <c r="J15" s="79">
        <v>112</v>
      </c>
      <c r="K15" s="79">
        <v>16</v>
      </c>
      <c r="L15" s="79">
        <v>143</v>
      </c>
      <c r="M15" s="79">
        <v>5</v>
      </c>
      <c r="N15" s="79">
        <v>3</v>
      </c>
      <c r="O15" s="79">
        <v>98</v>
      </c>
    </row>
    <row r="16" spans="1:15" x14ac:dyDescent="0.3">
      <c r="A16">
        <v>10</v>
      </c>
      <c r="B16" t="s">
        <v>790</v>
      </c>
      <c r="C16" s="79">
        <v>212</v>
      </c>
      <c r="D16" s="79">
        <v>2</v>
      </c>
      <c r="E16" s="79">
        <v>13</v>
      </c>
      <c r="F16" s="79">
        <v>2</v>
      </c>
      <c r="G16" s="79">
        <v>0</v>
      </c>
      <c r="H16" s="79">
        <v>12</v>
      </c>
      <c r="I16" s="79">
        <v>3</v>
      </c>
      <c r="J16" s="79">
        <v>7</v>
      </c>
      <c r="K16" s="79">
        <v>9</v>
      </c>
      <c r="L16" s="79">
        <v>72</v>
      </c>
      <c r="M16" s="79">
        <v>6</v>
      </c>
      <c r="N16" s="79">
        <v>5</v>
      </c>
      <c r="O16" s="79">
        <v>56</v>
      </c>
    </row>
    <row r="17" spans="1:15" x14ac:dyDescent="0.3">
      <c r="A17">
        <v>11</v>
      </c>
      <c r="B17" t="s">
        <v>808</v>
      </c>
      <c r="C17" s="79">
        <v>437</v>
      </c>
      <c r="D17" s="79">
        <v>8</v>
      </c>
      <c r="E17" s="79">
        <v>28</v>
      </c>
      <c r="F17" s="79">
        <v>1</v>
      </c>
      <c r="G17" s="79">
        <v>1</v>
      </c>
      <c r="H17" s="79">
        <v>34</v>
      </c>
      <c r="I17" s="79">
        <v>1</v>
      </c>
      <c r="J17" s="79">
        <v>18</v>
      </c>
      <c r="K17" s="79">
        <v>24</v>
      </c>
      <c r="L17" s="79">
        <v>140</v>
      </c>
      <c r="M17" s="79">
        <v>7</v>
      </c>
      <c r="N17" s="79">
        <v>6</v>
      </c>
      <c r="O17" s="79">
        <v>100</v>
      </c>
    </row>
    <row r="18" spans="1:15" x14ac:dyDescent="0.3">
      <c r="A18">
        <v>12</v>
      </c>
      <c r="B18" t="s">
        <v>809</v>
      </c>
      <c r="C18" s="79">
        <v>200</v>
      </c>
      <c r="D18" s="79">
        <v>6</v>
      </c>
      <c r="E18" s="79">
        <v>15</v>
      </c>
      <c r="F18" s="79">
        <v>2</v>
      </c>
      <c r="G18" s="79">
        <v>2</v>
      </c>
      <c r="H18" s="79">
        <v>11</v>
      </c>
      <c r="I18" s="79">
        <v>4</v>
      </c>
      <c r="J18" s="79">
        <v>23</v>
      </c>
      <c r="K18" s="79">
        <v>5</v>
      </c>
      <c r="L18" s="79">
        <v>64</v>
      </c>
      <c r="M18" s="79">
        <v>3</v>
      </c>
      <c r="N18" s="79">
        <v>8</v>
      </c>
      <c r="O18" s="79">
        <v>50</v>
      </c>
    </row>
    <row r="19" spans="1:15" x14ac:dyDescent="0.3">
      <c r="A19">
        <v>13</v>
      </c>
      <c r="B19" t="s">
        <v>810</v>
      </c>
      <c r="C19" s="79">
        <v>527</v>
      </c>
      <c r="D19" s="79">
        <v>30</v>
      </c>
      <c r="E19" s="79">
        <v>27</v>
      </c>
      <c r="F19" s="79">
        <v>4</v>
      </c>
      <c r="G19" s="79">
        <v>3</v>
      </c>
      <c r="H19" s="79">
        <v>26</v>
      </c>
      <c r="I19" s="79">
        <v>2</v>
      </c>
      <c r="J19" s="79">
        <v>99</v>
      </c>
      <c r="K19" s="79">
        <v>13</v>
      </c>
      <c r="L19" s="79">
        <v>180</v>
      </c>
      <c r="M19" s="79">
        <v>2</v>
      </c>
      <c r="N19" s="79">
        <v>4</v>
      </c>
      <c r="O19" s="79">
        <v>127</v>
      </c>
    </row>
    <row r="20" spans="1:15" x14ac:dyDescent="0.3">
      <c r="A20">
        <v>14</v>
      </c>
      <c r="B20" t="s">
        <v>811</v>
      </c>
      <c r="C20" s="79">
        <v>1496</v>
      </c>
      <c r="D20" s="79">
        <v>74</v>
      </c>
      <c r="E20" s="79">
        <v>95</v>
      </c>
      <c r="F20" s="79">
        <v>13</v>
      </c>
      <c r="G20" s="79">
        <v>9</v>
      </c>
      <c r="H20" s="79">
        <v>101</v>
      </c>
      <c r="I20" s="79">
        <v>7</v>
      </c>
      <c r="J20" s="79">
        <v>286</v>
      </c>
      <c r="K20" s="79">
        <v>40</v>
      </c>
      <c r="L20" s="79">
        <v>485</v>
      </c>
      <c r="M20" s="79">
        <v>14</v>
      </c>
      <c r="N20" s="79">
        <v>15</v>
      </c>
      <c r="O20" s="79">
        <v>347</v>
      </c>
    </row>
    <row r="21" spans="1:15" x14ac:dyDescent="0.3">
      <c r="A21">
        <v>15</v>
      </c>
      <c r="B21" t="s">
        <v>812</v>
      </c>
      <c r="C21" s="79">
        <v>156</v>
      </c>
      <c r="D21" s="79">
        <v>6</v>
      </c>
      <c r="E21" s="79">
        <v>20</v>
      </c>
      <c r="F21" s="79">
        <v>1</v>
      </c>
      <c r="G21" s="79">
        <v>1</v>
      </c>
      <c r="H21" s="79">
        <v>10</v>
      </c>
      <c r="I21" s="79">
        <v>0</v>
      </c>
      <c r="J21" s="79">
        <v>58</v>
      </c>
      <c r="K21" s="79">
        <v>9</v>
      </c>
      <c r="L21" s="79">
        <v>45</v>
      </c>
      <c r="M21" s="79">
        <v>2</v>
      </c>
      <c r="N21" s="79">
        <v>1</v>
      </c>
      <c r="O21" s="79">
        <v>15</v>
      </c>
    </row>
    <row r="22" spans="1:15" x14ac:dyDescent="0.3">
      <c r="A22">
        <v>16</v>
      </c>
      <c r="B22" t="s">
        <v>813</v>
      </c>
      <c r="C22" s="79">
        <v>430</v>
      </c>
      <c r="D22" s="79">
        <v>5</v>
      </c>
      <c r="E22" s="79">
        <v>14</v>
      </c>
      <c r="F22" s="79">
        <v>0</v>
      </c>
      <c r="G22" s="79">
        <v>0</v>
      </c>
      <c r="H22" s="79">
        <v>26</v>
      </c>
      <c r="I22" s="79">
        <v>3</v>
      </c>
      <c r="J22" s="79">
        <v>59</v>
      </c>
      <c r="K22" s="79">
        <v>22</v>
      </c>
      <c r="L22" s="79">
        <v>144</v>
      </c>
      <c r="M22" s="79">
        <v>7</v>
      </c>
      <c r="N22" s="79">
        <v>7</v>
      </c>
      <c r="O22" s="79">
        <v>104</v>
      </c>
    </row>
    <row r="23" spans="1:15" x14ac:dyDescent="0.3">
      <c r="A23">
        <v>17</v>
      </c>
      <c r="B23" t="s">
        <v>814</v>
      </c>
      <c r="C23" s="79">
        <v>899</v>
      </c>
      <c r="D23" s="79">
        <v>26</v>
      </c>
      <c r="E23" s="79">
        <v>52</v>
      </c>
      <c r="F23" s="79">
        <v>11</v>
      </c>
      <c r="G23" s="79">
        <v>9</v>
      </c>
      <c r="H23" s="79">
        <v>84</v>
      </c>
      <c r="I23" s="79">
        <v>86</v>
      </c>
      <c r="J23" s="79">
        <v>83</v>
      </c>
      <c r="K23" s="79">
        <v>38</v>
      </c>
      <c r="L23" s="79">
        <v>282</v>
      </c>
      <c r="M23" s="79">
        <v>16</v>
      </c>
      <c r="N23" s="79">
        <v>10</v>
      </c>
      <c r="O23" s="79">
        <v>204</v>
      </c>
    </row>
    <row r="24" spans="1:15" x14ac:dyDescent="0.3">
      <c r="A24">
        <v>18</v>
      </c>
      <c r="B24" t="s">
        <v>815</v>
      </c>
      <c r="C24" s="79">
        <v>319</v>
      </c>
      <c r="D24" s="79">
        <v>17</v>
      </c>
      <c r="E24" s="79">
        <v>20</v>
      </c>
      <c r="F24" s="79">
        <v>2</v>
      </c>
      <c r="G24" s="79">
        <v>2</v>
      </c>
      <c r="H24" s="79">
        <v>21</v>
      </c>
      <c r="I24" s="79">
        <v>1</v>
      </c>
      <c r="J24" s="79">
        <v>85</v>
      </c>
      <c r="K24" s="79">
        <v>8</v>
      </c>
      <c r="L24" s="79">
        <v>91</v>
      </c>
      <c r="M24" s="79">
        <v>3</v>
      </c>
      <c r="N24" s="79">
        <v>5</v>
      </c>
      <c r="O24" s="79">
        <v>60</v>
      </c>
    </row>
    <row r="25" spans="1:15" x14ac:dyDescent="0.3">
      <c r="A25">
        <v>19</v>
      </c>
      <c r="B25" t="s">
        <v>816</v>
      </c>
      <c r="C25" s="79">
        <v>181</v>
      </c>
      <c r="D25" s="79">
        <v>4</v>
      </c>
      <c r="E25" s="79">
        <v>10</v>
      </c>
      <c r="F25" s="79">
        <v>4</v>
      </c>
      <c r="G25" s="79">
        <v>3</v>
      </c>
      <c r="H25" s="79">
        <v>23</v>
      </c>
      <c r="I25" s="79">
        <v>2</v>
      </c>
      <c r="J25" s="79">
        <v>20</v>
      </c>
      <c r="K25" s="79">
        <v>3</v>
      </c>
      <c r="L25" s="79">
        <v>53</v>
      </c>
      <c r="M25" s="79">
        <v>5</v>
      </c>
      <c r="N25" s="79">
        <v>4</v>
      </c>
      <c r="O25" s="79">
        <v>43</v>
      </c>
    </row>
    <row r="26" spans="1:15" x14ac:dyDescent="0.3">
      <c r="A26">
        <v>20</v>
      </c>
      <c r="B26" t="s">
        <v>817</v>
      </c>
      <c r="C26" s="79">
        <v>266</v>
      </c>
      <c r="D26" s="79">
        <v>5</v>
      </c>
      <c r="E26" s="79">
        <v>13</v>
      </c>
      <c r="F26" s="79">
        <v>2</v>
      </c>
      <c r="G26" s="79">
        <v>2</v>
      </c>
      <c r="H26" s="79">
        <v>21</v>
      </c>
      <c r="I26" s="79">
        <v>1</v>
      </c>
      <c r="J26" s="79">
        <v>26</v>
      </c>
      <c r="K26" s="79">
        <v>11</v>
      </c>
      <c r="L26" s="79">
        <v>107</v>
      </c>
      <c r="M26" s="79">
        <v>1</v>
      </c>
      <c r="N26" s="79">
        <v>1</v>
      </c>
      <c r="O26" s="79">
        <v>48</v>
      </c>
    </row>
    <row r="27" spans="1:15" x14ac:dyDescent="0.3">
      <c r="A27">
        <v>21</v>
      </c>
      <c r="B27" t="s">
        <v>818</v>
      </c>
      <c r="C27" s="79">
        <v>864</v>
      </c>
      <c r="D27" s="79">
        <v>9</v>
      </c>
      <c r="E27" s="79">
        <v>39</v>
      </c>
      <c r="F27" s="79">
        <v>6</v>
      </c>
      <c r="G27" s="79">
        <v>3</v>
      </c>
      <c r="H27" s="79">
        <v>65</v>
      </c>
      <c r="I27" s="79">
        <v>3</v>
      </c>
      <c r="J27" s="79">
        <v>25</v>
      </c>
      <c r="K27" s="79">
        <v>34</v>
      </c>
      <c r="L27" s="79">
        <v>316</v>
      </c>
      <c r="M27" s="79">
        <v>5</v>
      </c>
      <c r="N27" s="79">
        <v>7</v>
      </c>
      <c r="O27" s="79">
        <v>208</v>
      </c>
    </row>
    <row r="28" spans="1:15" x14ac:dyDescent="0.3">
      <c r="A28">
        <v>22</v>
      </c>
      <c r="B28" t="s">
        <v>819</v>
      </c>
      <c r="C28" s="79">
        <v>1242</v>
      </c>
      <c r="D28" s="79">
        <v>9</v>
      </c>
      <c r="E28" s="79">
        <v>41</v>
      </c>
      <c r="F28" s="79">
        <v>14</v>
      </c>
      <c r="G28" s="79">
        <v>7</v>
      </c>
      <c r="H28" s="79">
        <v>66</v>
      </c>
      <c r="I28" s="79">
        <v>15</v>
      </c>
      <c r="J28" s="79">
        <v>59</v>
      </c>
      <c r="K28" s="79">
        <v>54</v>
      </c>
      <c r="L28" s="79">
        <v>458</v>
      </c>
      <c r="M28" s="79">
        <v>5</v>
      </c>
      <c r="N28" s="79">
        <v>17</v>
      </c>
      <c r="O28" s="79">
        <v>286</v>
      </c>
    </row>
    <row r="29" spans="1:15" x14ac:dyDescent="0.3">
      <c r="A29">
        <v>23</v>
      </c>
      <c r="B29" t="s">
        <v>820</v>
      </c>
      <c r="C29" s="79">
        <v>654</v>
      </c>
      <c r="D29" s="79">
        <v>11</v>
      </c>
      <c r="E29" s="79">
        <v>27</v>
      </c>
      <c r="F29" s="79">
        <v>6</v>
      </c>
      <c r="G29" s="79">
        <v>6</v>
      </c>
      <c r="H29" s="79">
        <v>55</v>
      </c>
      <c r="I29" s="79">
        <v>3</v>
      </c>
      <c r="J29" s="79">
        <v>24</v>
      </c>
      <c r="K29" s="79">
        <v>24</v>
      </c>
      <c r="L29" s="79">
        <v>229</v>
      </c>
      <c r="M29" s="79">
        <v>3</v>
      </c>
      <c r="N29" s="79">
        <v>3</v>
      </c>
      <c r="O29" s="79">
        <v>143</v>
      </c>
    </row>
    <row r="30" spans="1:15" x14ac:dyDescent="0.3">
      <c r="A30">
        <v>24</v>
      </c>
      <c r="B30" t="s">
        <v>821</v>
      </c>
      <c r="C30" s="79">
        <v>1699</v>
      </c>
      <c r="D30" s="79">
        <v>20</v>
      </c>
      <c r="E30" s="79">
        <v>122</v>
      </c>
      <c r="F30" s="79">
        <v>24</v>
      </c>
      <c r="G30" s="79">
        <v>15</v>
      </c>
      <c r="H30" s="79">
        <v>121</v>
      </c>
      <c r="I30" s="79">
        <v>8</v>
      </c>
      <c r="J30" s="79">
        <v>62</v>
      </c>
      <c r="K30" s="79">
        <v>59</v>
      </c>
      <c r="L30" s="79">
        <v>658</v>
      </c>
      <c r="M30" s="79">
        <v>10</v>
      </c>
      <c r="N30" s="79">
        <v>14</v>
      </c>
      <c r="O30" s="79">
        <v>406</v>
      </c>
    </row>
    <row r="31" spans="1:15" x14ac:dyDescent="0.3">
      <c r="A31">
        <v>25</v>
      </c>
      <c r="B31" t="s">
        <v>822</v>
      </c>
      <c r="C31" s="79">
        <v>2231</v>
      </c>
      <c r="D31" s="79">
        <v>72</v>
      </c>
      <c r="E31" s="79">
        <v>168</v>
      </c>
      <c r="F31" s="79">
        <v>37</v>
      </c>
      <c r="G31" s="79">
        <v>29</v>
      </c>
      <c r="H31" s="79">
        <v>130</v>
      </c>
      <c r="I31" s="79">
        <v>11</v>
      </c>
      <c r="J31" s="79">
        <v>219</v>
      </c>
      <c r="K31" s="79">
        <v>81</v>
      </c>
      <c r="L31" s="79">
        <v>773</v>
      </c>
      <c r="M31" s="79">
        <v>5</v>
      </c>
      <c r="N31" s="79">
        <v>21</v>
      </c>
      <c r="O31" s="79">
        <v>513</v>
      </c>
    </row>
    <row r="32" spans="1:15" x14ac:dyDescent="0.3">
      <c r="A32">
        <v>26</v>
      </c>
      <c r="B32" t="s">
        <v>823</v>
      </c>
      <c r="C32" s="79">
        <v>2508</v>
      </c>
      <c r="D32" s="79">
        <v>18</v>
      </c>
      <c r="E32" s="79">
        <v>118</v>
      </c>
      <c r="F32" s="79">
        <v>19</v>
      </c>
      <c r="G32" s="79">
        <v>14</v>
      </c>
      <c r="H32" s="79">
        <v>193</v>
      </c>
      <c r="I32" s="79">
        <v>47</v>
      </c>
      <c r="J32" s="79">
        <v>132</v>
      </c>
      <c r="K32" s="79">
        <v>110</v>
      </c>
      <c r="L32" s="79">
        <v>854</v>
      </c>
      <c r="M32" s="79">
        <v>9</v>
      </c>
      <c r="N32" s="79">
        <v>45</v>
      </c>
      <c r="O32" s="79">
        <v>643</v>
      </c>
    </row>
    <row r="33" spans="1:15" x14ac:dyDescent="0.3">
      <c r="A33">
        <v>27</v>
      </c>
      <c r="B33" t="s">
        <v>824</v>
      </c>
      <c r="C33" s="79">
        <v>1859</v>
      </c>
      <c r="D33" s="79">
        <v>72</v>
      </c>
      <c r="E33" s="79">
        <v>129</v>
      </c>
      <c r="F33" s="79">
        <v>18</v>
      </c>
      <c r="G33" s="79">
        <v>16</v>
      </c>
      <c r="H33" s="79">
        <v>134</v>
      </c>
      <c r="I33" s="79">
        <v>15</v>
      </c>
      <c r="J33" s="79">
        <v>229</v>
      </c>
      <c r="K33" s="79">
        <v>75</v>
      </c>
      <c r="L33" s="79">
        <v>607</v>
      </c>
      <c r="M33" s="79">
        <v>20</v>
      </c>
      <c r="N33" s="79">
        <v>19</v>
      </c>
      <c r="O33" s="79">
        <v>444</v>
      </c>
    </row>
    <row r="34" spans="1:15" x14ac:dyDescent="0.3">
      <c r="A34">
        <v>28</v>
      </c>
      <c r="B34" t="s">
        <v>825</v>
      </c>
      <c r="C34" s="79">
        <v>393</v>
      </c>
      <c r="D34" s="79">
        <v>21</v>
      </c>
      <c r="E34" s="79">
        <v>43</v>
      </c>
      <c r="F34" s="79">
        <v>8</v>
      </c>
      <c r="G34" s="79">
        <v>6</v>
      </c>
      <c r="H34" s="79">
        <v>20</v>
      </c>
      <c r="I34" s="79">
        <v>2</v>
      </c>
      <c r="J34" s="79">
        <v>91</v>
      </c>
      <c r="K34" s="79">
        <v>8</v>
      </c>
      <c r="L34" s="79">
        <v>105</v>
      </c>
      <c r="M34" s="79">
        <v>3</v>
      </c>
      <c r="N34" s="79">
        <v>9</v>
      </c>
      <c r="O34" s="79">
        <v>90</v>
      </c>
    </row>
    <row r="35" spans="1:15" x14ac:dyDescent="0.3">
      <c r="A35">
        <v>29</v>
      </c>
      <c r="B35" t="s">
        <v>826</v>
      </c>
      <c r="C35" s="79">
        <v>761</v>
      </c>
      <c r="D35" s="79">
        <v>28</v>
      </c>
      <c r="E35" s="79">
        <v>60</v>
      </c>
      <c r="F35" s="79">
        <v>13</v>
      </c>
      <c r="G35" s="79">
        <v>11</v>
      </c>
      <c r="H35" s="79">
        <v>58</v>
      </c>
      <c r="I35" s="79">
        <v>2</v>
      </c>
      <c r="J35" s="79">
        <v>90</v>
      </c>
      <c r="K35" s="79">
        <v>52</v>
      </c>
      <c r="L35" s="79">
        <v>261</v>
      </c>
      <c r="M35" s="79">
        <v>1</v>
      </c>
      <c r="N35" s="79">
        <v>10</v>
      </c>
      <c r="O35" s="79">
        <v>140</v>
      </c>
    </row>
    <row r="36" spans="1:15" x14ac:dyDescent="0.3">
      <c r="A36">
        <v>30</v>
      </c>
      <c r="B36" t="s">
        <v>827</v>
      </c>
      <c r="C36" s="79">
        <v>950</v>
      </c>
      <c r="D36" s="79">
        <v>10</v>
      </c>
      <c r="E36" s="79">
        <v>50</v>
      </c>
      <c r="F36" s="79">
        <v>12</v>
      </c>
      <c r="G36" s="79">
        <v>8</v>
      </c>
      <c r="H36" s="79">
        <v>67</v>
      </c>
      <c r="I36" s="79">
        <v>2</v>
      </c>
      <c r="J36" s="79">
        <v>52</v>
      </c>
      <c r="K36" s="79">
        <v>43</v>
      </c>
      <c r="L36" s="79">
        <v>299</v>
      </c>
      <c r="M36" s="79">
        <v>4</v>
      </c>
      <c r="N36" s="79">
        <v>15</v>
      </c>
      <c r="O36" s="79">
        <v>249</v>
      </c>
    </row>
    <row r="37" spans="1:15" x14ac:dyDescent="0.3">
      <c r="A37">
        <v>31</v>
      </c>
      <c r="B37" t="s">
        <v>828</v>
      </c>
      <c r="C37" s="79">
        <v>931</v>
      </c>
      <c r="D37" s="79">
        <v>51</v>
      </c>
      <c r="E37" s="79">
        <v>81</v>
      </c>
      <c r="F37" s="79">
        <v>16</v>
      </c>
      <c r="G37" s="79">
        <v>10</v>
      </c>
      <c r="H37" s="79">
        <v>47</v>
      </c>
      <c r="I37" s="79">
        <v>3</v>
      </c>
      <c r="J37" s="79">
        <v>234</v>
      </c>
      <c r="K37" s="79">
        <v>30</v>
      </c>
      <c r="L37" s="79">
        <v>303</v>
      </c>
      <c r="M37" s="79">
        <v>2</v>
      </c>
      <c r="N37" s="79">
        <v>6</v>
      </c>
      <c r="O37" s="79">
        <v>171</v>
      </c>
    </row>
    <row r="38" spans="1:15" x14ac:dyDescent="0.3">
      <c r="A38">
        <v>32</v>
      </c>
      <c r="B38" t="s">
        <v>829</v>
      </c>
      <c r="C38" s="79">
        <v>1361</v>
      </c>
      <c r="D38" s="79">
        <v>22</v>
      </c>
      <c r="E38" s="79">
        <v>70</v>
      </c>
      <c r="F38" s="79">
        <v>16</v>
      </c>
      <c r="G38" s="79">
        <v>14</v>
      </c>
      <c r="H38" s="79">
        <v>78</v>
      </c>
      <c r="I38" s="79">
        <v>2</v>
      </c>
      <c r="J38" s="79">
        <v>144</v>
      </c>
      <c r="K38" s="79">
        <v>142</v>
      </c>
      <c r="L38" s="79">
        <v>380</v>
      </c>
      <c r="M38" s="79">
        <v>21</v>
      </c>
      <c r="N38" s="79">
        <v>10</v>
      </c>
      <c r="O38" s="79">
        <v>284</v>
      </c>
    </row>
    <row r="39" spans="1:15" x14ac:dyDescent="0.3">
      <c r="A39">
        <v>33</v>
      </c>
      <c r="B39" t="s">
        <v>830</v>
      </c>
      <c r="C39" s="79">
        <v>486</v>
      </c>
      <c r="D39" s="79">
        <v>1</v>
      </c>
      <c r="E39" s="79">
        <v>18</v>
      </c>
      <c r="F39" s="79">
        <v>5</v>
      </c>
      <c r="G39" s="79">
        <v>2</v>
      </c>
      <c r="H39" s="79">
        <v>41</v>
      </c>
      <c r="I39" s="79">
        <v>2</v>
      </c>
      <c r="J39" s="79">
        <v>23</v>
      </c>
      <c r="K39" s="79">
        <v>39</v>
      </c>
      <c r="L39" s="79">
        <v>153</v>
      </c>
      <c r="M39" s="79">
        <v>8</v>
      </c>
      <c r="N39" s="79">
        <v>5</v>
      </c>
      <c r="O39" s="79">
        <v>126</v>
      </c>
    </row>
    <row r="40" spans="1:15" x14ac:dyDescent="0.3">
      <c r="A40">
        <v>34</v>
      </c>
      <c r="B40" t="s">
        <v>831</v>
      </c>
      <c r="C40" s="79">
        <v>874</v>
      </c>
      <c r="D40" s="79">
        <v>36</v>
      </c>
      <c r="E40" s="79">
        <v>65</v>
      </c>
      <c r="F40" s="79">
        <v>16</v>
      </c>
      <c r="G40" s="79">
        <v>12</v>
      </c>
      <c r="H40" s="79">
        <v>46</v>
      </c>
      <c r="I40" s="79">
        <v>11</v>
      </c>
      <c r="J40" s="79">
        <v>108</v>
      </c>
      <c r="K40" s="79">
        <v>42</v>
      </c>
      <c r="L40" s="79">
        <v>308</v>
      </c>
      <c r="M40" s="79">
        <v>5</v>
      </c>
      <c r="N40" s="79">
        <v>7</v>
      </c>
      <c r="O40" s="79">
        <v>198</v>
      </c>
    </row>
    <row r="41" spans="1:15" x14ac:dyDescent="0.3">
      <c r="A41">
        <v>35</v>
      </c>
      <c r="B41" t="s">
        <v>832</v>
      </c>
      <c r="C41" s="79">
        <v>1645</v>
      </c>
      <c r="D41" s="79">
        <v>25</v>
      </c>
      <c r="E41" s="79">
        <v>86</v>
      </c>
      <c r="F41" s="79">
        <v>10</v>
      </c>
      <c r="G41" s="79">
        <v>7</v>
      </c>
      <c r="H41" s="79">
        <v>82</v>
      </c>
      <c r="I41" s="79">
        <v>11</v>
      </c>
      <c r="J41" s="79">
        <v>109</v>
      </c>
      <c r="K41" s="79">
        <v>95</v>
      </c>
      <c r="L41" s="79">
        <v>581</v>
      </c>
      <c r="M41" s="79">
        <v>10</v>
      </c>
      <c r="N41" s="79">
        <v>14</v>
      </c>
      <c r="O41" s="79">
        <v>417</v>
      </c>
    </row>
    <row r="42" spans="1:15" x14ac:dyDescent="0.3">
      <c r="A42">
        <v>36</v>
      </c>
      <c r="B42" t="s">
        <v>791</v>
      </c>
      <c r="C42" s="79">
        <v>1263</v>
      </c>
      <c r="D42" s="79">
        <v>17</v>
      </c>
      <c r="E42" s="79">
        <v>80</v>
      </c>
      <c r="F42" s="79">
        <v>11</v>
      </c>
      <c r="G42" s="79">
        <v>6</v>
      </c>
      <c r="H42" s="79">
        <v>58</v>
      </c>
      <c r="I42" s="79">
        <v>141</v>
      </c>
      <c r="J42" s="79">
        <v>120</v>
      </c>
      <c r="K42" s="79">
        <v>51</v>
      </c>
      <c r="L42" s="79">
        <v>359</v>
      </c>
      <c r="M42" s="79">
        <v>7</v>
      </c>
      <c r="N42" s="79">
        <v>12</v>
      </c>
      <c r="O42" s="79">
        <v>318</v>
      </c>
    </row>
    <row r="43" spans="1:15" x14ac:dyDescent="0.3">
      <c r="A43">
        <v>37</v>
      </c>
      <c r="B43" t="s">
        <v>792</v>
      </c>
      <c r="C43" s="79">
        <v>288</v>
      </c>
      <c r="D43" s="79">
        <v>8</v>
      </c>
      <c r="E43" s="79">
        <v>24</v>
      </c>
      <c r="F43" s="79">
        <v>2</v>
      </c>
      <c r="G43" s="79">
        <v>0</v>
      </c>
      <c r="H43" s="79">
        <v>16</v>
      </c>
      <c r="I43" s="79">
        <v>0</v>
      </c>
      <c r="J43" s="79">
        <v>36</v>
      </c>
      <c r="K43" s="79">
        <v>7</v>
      </c>
      <c r="L43" s="79">
        <v>108</v>
      </c>
      <c r="M43" s="79">
        <v>4</v>
      </c>
      <c r="N43" s="79">
        <v>1</v>
      </c>
      <c r="O43" s="79">
        <v>69</v>
      </c>
    </row>
    <row r="44" spans="1:15" x14ac:dyDescent="0.3">
      <c r="A44">
        <v>38</v>
      </c>
      <c r="B44" t="s">
        <v>833</v>
      </c>
      <c r="C44" s="79">
        <v>301</v>
      </c>
      <c r="D44" s="79">
        <v>6</v>
      </c>
      <c r="E44" s="79">
        <v>13</v>
      </c>
      <c r="F44" s="79">
        <v>0</v>
      </c>
      <c r="G44" s="79">
        <v>0</v>
      </c>
      <c r="H44" s="79">
        <v>24</v>
      </c>
      <c r="I44" s="79">
        <v>0</v>
      </c>
      <c r="J44" s="79">
        <v>18</v>
      </c>
      <c r="K44" s="79">
        <v>11</v>
      </c>
      <c r="L44" s="79">
        <v>101</v>
      </c>
      <c r="M44" s="79">
        <v>7</v>
      </c>
      <c r="N44" s="79">
        <v>4</v>
      </c>
      <c r="O44" s="79">
        <v>66</v>
      </c>
    </row>
    <row r="45" spans="1:15" x14ac:dyDescent="0.3">
      <c r="A45">
        <v>39</v>
      </c>
      <c r="B45" t="s">
        <v>834</v>
      </c>
      <c r="C45" s="79">
        <v>712</v>
      </c>
      <c r="D45" s="79">
        <v>9</v>
      </c>
      <c r="E45" s="79">
        <v>48</v>
      </c>
      <c r="F45" s="79">
        <v>10</v>
      </c>
      <c r="G45" s="79">
        <v>8</v>
      </c>
      <c r="H45" s="79">
        <v>53</v>
      </c>
      <c r="I45" s="79">
        <v>2</v>
      </c>
      <c r="J45" s="79">
        <v>50</v>
      </c>
      <c r="K45" s="79">
        <v>49</v>
      </c>
      <c r="L45" s="79">
        <v>234</v>
      </c>
      <c r="M45" s="79">
        <v>25</v>
      </c>
      <c r="N45" s="79">
        <v>10</v>
      </c>
      <c r="O45" s="79">
        <v>158</v>
      </c>
    </row>
    <row r="46" spans="1:15" x14ac:dyDescent="0.3">
      <c r="A46">
        <v>40</v>
      </c>
      <c r="B46" t="s">
        <v>835</v>
      </c>
      <c r="C46" s="79">
        <v>237</v>
      </c>
      <c r="D46" s="79">
        <v>2</v>
      </c>
      <c r="E46" s="79">
        <v>11</v>
      </c>
      <c r="F46" s="79">
        <v>2</v>
      </c>
      <c r="G46" s="79">
        <v>2</v>
      </c>
      <c r="H46" s="79">
        <v>13</v>
      </c>
      <c r="I46" s="79">
        <v>1</v>
      </c>
      <c r="J46" s="79">
        <v>12</v>
      </c>
      <c r="K46" s="79">
        <v>12</v>
      </c>
      <c r="L46" s="79">
        <v>79</v>
      </c>
      <c r="M46" s="79">
        <v>8</v>
      </c>
      <c r="N46" s="79">
        <v>6</v>
      </c>
      <c r="O46" s="79">
        <v>71</v>
      </c>
    </row>
    <row r="47" spans="1:15" x14ac:dyDescent="0.3">
      <c r="A47">
        <v>41</v>
      </c>
      <c r="B47" t="s">
        <v>836</v>
      </c>
      <c r="C47" s="79">
        <v>114</v>
      </c>
      <c r="D47" s="79">
        <v>3</v>
      </c>
      <c r="E47" s="79">
        <v>3</v>
      </c>
      <c r="F47" s="79">
        <v>1</v>
      </c>
      <c r="G47" s="79">
        <v>1</v>
      </c>
      <c r="H47" s="79">
        <v>9</v>
      </c>
      <c r="I47" s="79">
        <v>0</v>
      </c>
      <c r="J47" s="79">
        <v>10</v>
      </c>
      <c r="K47" s="79">
        <v>3</v>
      </c>
      <c r="L47" s="79">
        <v>40</v>
      </c>
      <c r="M47" s="79">
        <v>10</v>
      </c>
      <c r="N47" s="79">
        <v>3</v>
      </c>
      <c r="O47" s="79">
        <v>31</v>
      </c>
    </row>
    <row r="48" spans="1:15" x14ac:dyDescent="0.3">
      <c r="A48">
        <v>42</v>
      </c>
      <c r="B48" t="s">
        <v>837</v>
      </c>
      <c r="C48" s="79">
        <v>516</v>
      </c>
      <c r="D48" s="79">
        <v>27</v>
      </c>
      <c r="E48" s="79">
        <v>54</v>
      </c>
      <c r="F48" s="79">
        <v>5</v>
      </c>
      <c r="G48" s="79">
        <v>3</v>
      </c>
      <c r="H48" s="79">
        <v>23</v>
      </c>
      <c r="I48" s="79">
        <v>2</v>
      </c>
      <c r="J48" s="79">
        <v>124</v>
      </c>
      <c r="K48" s="79">
        <v>19</v>
      </c>
      <c r="L48" s="79">
        <v>136</v>
      </c>
      <c r="M48" s="79">
        <v>15</v>
      </c>
      <c r="N48" s="79">
        <v>9</v>
      </c>
      <c r="O48" s="79">
        <v>132</v>
      </c>
    </row>
    <row r="49" spans="1:15" x14ac:dyDescent="0.3">
      <c r="A49">
        <v>43</v>
      </c>
      <c r="B49" t="s">
        <v>838</v>
      </c>
      <c r="C49" s="79">
        <v>729</v>
      </c>
      <c r="D49" s="79">
        <v>23</v>
      </c>
      <c r="E49" s="79">
        <v>39</v>
      </c>
      <c r="F49" s="79">
        <v>7</v>
      </c>
      <c r="G49" s="79">
        <v>4</v>
      </c>
      <c r="H49" s="79">
        <v>26</v>
      </c>
      <c r="I49" s="79">
        <v>2</v>
      </c>
      <c r="J49" s="79">
        <v>111</v>
      </c>
      <c r="K49" s="79">
        <v>26</v>
      </c>
      <c r="L49" s="79">
        <v>251</v>
      </c>
      <c r="M49" s="79">
        <v>6</v>
      </c>
      <c r="N49" s="79">
        <v>5</v>
      </c>
      <c r="O49" s="79">
        <v>185</v>
      </c>
    </row>
    <row r="50" spans="1:15" x14ac:dyDescent="0.3">
      <c r="A50">
        <v>44</v>
      </c>
      <c r="B50" t="s">
        <v>839</v>
      </c>
      <c r="C50" s="79">
        <v>1120</v>
      </c>
      <c r="D50" s="79">
        <v>13</v>
      </c>
      <c r="E50" s="79">
        <v>57</v>
      </c>
      <c r="F50" s="79">
        <v>13</v>
      </c>
      <c r="G50" s="79">
        <v>11</v>
      </c>
      <c r="H50" s="79">
        <v>50</v>
      </c>
      <c r="I50" s="79">
        <v>5</v>
      </c>
      <c r="J50" s="79">
        <v>39</v>
      </c>
      <c r="K50" s="79">
        <v>88</v>
      </c>
      <c r="L50" s="79">
        <v>407</v>
      </c>
      <c r="M50" s="79">
        <v>10</v>
      </c>
      <c r="N50" s="79">
        <v>12</v>
      </c>
      <c r="O50" s="79">
        <v>283</v>
      </c>
    </row>
    <row r="51" spans="1:15" x14ac:dyDescent="0.3">
      <c r="A51">
        <v>45</v>
      </c>
      <c r="B51" t="s">
        <v>793</v>
      </c>
      <c r="C51" s="79">
        <v>878</v>
      </c>
      <c r="D51" s="79">
        <v>15</v>
      </c>
      <c r="E51" s="79">
        <v>51</v>
      </c>
      <c r="F51" s="79">
        <v>9</v>
      </c>
      <c r="G51" s="79">
        <v>5</v>
      </c>
      <c r="H51" s="79">
        <v>59</v>
      </c>
      <c r="I51" s="79">
        <v>10</v>
      </c>
      <c r="J51" s="79">
        <v>65</v>
      </c>
      <c r="K51" s="79">
        <v>39</v>
      </c>
      <c r="L51" s="79">
        <v>332</v>
      </c>
      <c r="M51" s="79">
        <v>13</v>
      </c>
      <c r="N51" s="79">
        <v>8</v>
      </c>
      <c r="O51" s="79">
        <v>204</v>
      </c>
    </row>
    <row r="52" spans="1:15" x14ac:dyDescent="0.3">
      <c r="A52">
        <v>46</v>
      </c>
      <c r="B52" t="s">
        <v>840</v>
      </c>
      <c r="C52" s="79">
        <v>419</v>
      </c>
      <c r="D52" s="79">
        <v>11</v>
      </c>
      <c r="E52" s="79">
        <v>25</v>
      </c>
      <c r="F52" s="79">
        <v>5</v>
      </c>
      <c r="G52" s="79">
        <v>5</v>
      </c>
      <c r="H52" s="79">
        <v>32</v>
      </c>
      <c r="I52" s="79">
        <v>3</v>
      </c>
      <c r="J52" s="79">
        <v>20</v>
      </c>
      <c r="K52" s="79">
        <v>11</v>
      </c>
      <c r="L52" s="79">
        <v>166</v>
      </c>
      <c r="M52" s="79">
        <v>3</v>
      </c>
      <c r="N52" s="79">
        <v>0</v>
      </c>
      <c r="O52" s="79">
        <v>113</v>
      </c>
    </row>
    <row r="53" spans="1:15" x14ac:dyDescent="0.3">
      <c r="A53">
        <v>47</v>
      </c>
      <c r="B53" t="s">
        <v>794</v>
      </c>
      <c r="C53" s="79">
        <v>664</v>
      </c>
      <c r="D53" s="79">
        <v>26</v>
      </c>
      <c r="E53" s="79">
        <v>46</v>
      </c>
      <c r="F53" s="79">
        <v>12</v>
      </c>
      <c r="G53" s="79">
        <v>9</v>
      </c>
      <c r="H53" s="79">
        <v>43</v>
      </c>
      <c r="I53" s="79">
        <v>1</v>
      </c>
      <c r="J53" s="79">
        <v>116</v>
      </c>
      <c r="K53" s="79">
        <v>17</v>
      </c>
      <c r="L53" s="79">
        <v>217</v>
      </c>
      <c r="M53" s="79">
        <v>11</v>
      </c>
      <c r="N53" s="79">
        <v>12</v>
      </c>
      <c r="O53" s="79">
        <v>140</v>
      </c>
    </row>
    <row r="54" spans="1:15" x14ac:dyDescent="0.3">
      <c r="A54">
        <v>48</v>
      </c>
      <c r="B54" t="s">
        <v>841</v>
      </c>
      <c r="C54" s="79">
        <v>344</v>
      </c>
      <c r="D54" s="79">
        <v>15</v>
      </c>
      <c r="E54" s="79">
        <v>28</v>
      </c>
      <c r="F54" s="79">
        <v>2</v>
      </c>
      <c r="G54" s="79">
        <v>2</v>
      </c>
      <c r="H54" s="79">
        <v>10</v>
      </c>
      <c r="I54" s="79">
        <v>0</v>
      </c>
      <c r="J54" s="79">
        <v>120</v>
      </c>
      <c r="K54" s="79">
        <v>9</v>
      </c>
      <c r="L54" s="79">
        <v>104</v>
      </c>
      <c r="M54" s="79">
        <v>3</v>
      </c>
      <c r="N54" s="79">
        <v>1</v>
      </c>
      <c r="O54" s="79">
        <v>64</v>
      </c>
    </row>
    <row r="55" spans="1:15" x14ac:dyDescent="0.3">
      <c r="A55">
        <v>49</v>
      </c>
      <c r="B55" t="s">
        <v>842</v>
      </c>
      <c r="C55" s="79">
        <v>346</v>
      </c>
      <c r="D55" s="79">
        <v>19</v>
      </c>
      <c r="E55" s="79">
        <v>18</v>
      </c>
      <c r="F55" s="79">
        <v>1</v>
      </c>
      <c r="G55" s="79">
        <v>1</v>
      </c>
      <c r="H55" s="79">
        <v>27</v>
      </c>
      <c r="I55" s="79">
        <v>2</v>
      </c>
      <c r="J55" s="79">
        <v>131</v>
      </c>
      <c r="K55" s="79">
        <v>6</v>
      </c>
      <c r="L55" s="79">
        <v>108</v>
      </c>
      <c r="M55" s="79">
        <v>6</v>
      </c>
      <c r="N55" s="79">
        <v>3</v>
      </c>
      <c r="O55" s="79">
        <v>36</v>
      </c>
    </row>
    <row r="56" spans="1:15" x14ac:dyDescent="0.3">
      <c r="A56">
        <v>50</v>
      </c>
      <c r="B56" t="s">
        <v>843</v>
      </c>
      <c r="C56" s="79">
        <v>251</v>
      </c>
      <c r="D56" s="79">
        <v>9</v>
      </c>
      <c r="E56" s="79">
        <v>22</v>
      </c>
      <c r="F56" s="79">
        <v>5</v>
      </c>
      <c r="G56" s="79">
        <v>3</v>
      </c>
      <c r="H56" s="79">
        <v>16</v>
      </c>
      <c r="I56" s="79">
        <v>0</v>
      </c>
      <c r="J56" s="79">
        <v>33</v>
      </c>
      <c r="K56" s="79">
        <v>10</v>
      </c>
      <c r="L56" s="79">
        <v>85</v>
      </c>
      <c r="M56" s="79">
        <v>3</v>
      </c>
      <c r="N56" s="79">
        <v>6</v>
      </c>
      <c r="O56" s="79">
        <v>66</v>
      </c>
    </row>
    <row r="57" spans="1:15" x14ac:dyDescent="0.3">
      <c r="A57">
        <v>51</v>
      </c>
      <c r="B57" t="s">
        <v>784</v>
      </c>
      <c r="C57" s="79">
        <v>604</v>
      </c>
      <c r="D57" s="79">
        <v>9</v>
      </c>
      <c r="E57" s="79">
        <v>30</v>
      </c>
      <c r="F57" s="79">
        <v>5</v>
      </c>
      <c r="G57" s="79">
        <v>3</v>
      </c>
      <c r="H57" s="79">
        <v>34</v>
      </c>
      <c r="I57" s="79">
        <v>0</v>
      </c>
      <c r="J57" s="79">
        <v>37</v>
      </c>
      <c r="K57" s="79">
        <v>19</v>
      </c>
      <c r="L57" s="79">
        <v>220</v>
      </c>
      <c r="M57" s="79">
        <v>16</v>
      </c>
      <c r="N57" s="79">
        <v>12</v>
      </c>
      <c r="O57" s="79">
        <v>191</v>
      </c>
    </row>
    <row r="58" spans="1:15" x14ac:dyDescent="0.3">
      <c r="A58">
        <v>52</v>
      </c>
      <c r="B58" t="s">
        <v>844</v>
      </c>
      <c r="C58" s="79">
        <v>294</v>
      </c>
      <c r="D58" s="79">
        <v>6</v>
      </c>
      <c r="E58" s="79">
        <v>16</v>
      </c>
      <c r="F58" s="79">
        <v>2</v>
      </c>
      <c r="G58" s="79">
        <v>1</v>
      </c>
      <c r="H58" s="79">
        <v>18</v>
      </c>
      <c r="I58" s="79">
        <v>0</v>
      </c>
      <c r="J58" s="79">
        <v>19</v>
      </c>
      <c r="K58" s="79">
        <v>9</v>
      </c>
      <c r="L58" s="79">
        <v>116</v>
      </c>
      <c r="M58" s="79">
        <v>6</v>
      </c>
      <c r="N58" s="79">
        <v>3</v>
      </c>
      <c r="O58" s="79">
        <v>75</v>
      </c>
    </row>
    <row r="59" spans="1:15" x14ac:dyDescent="0.3">
      <c r="A59">
        <v>53</v>
      </c>
      <c r="B59" t="s">
        <v>795</v>
      </c>
      <c r="C59" s="79">
        <v>652</v>
      </c>
      <c r="D59" s="79">
        <v>4</v>
      </c>
      <c r="E59" s="79">
        <v>26</v>
      </c>
      <c r="F59" s="79">
        <v>5</v>
      </c>
      <c r="G59" s="79">
        <v>4</v>
      </c>
      <c r="H59" s="79">
        <v>34</v>
      </c>
      <c r="I59" s="79">
        <v>54</v>
      </c>
      <c r="J59" s="79">
        <v>32</v>
      </c>
      <c r="K59" s="79">
        <v>15</v>
      </c>
      <c r="L59" s="79">
        <v>205</v>
      </c>
      <c r="M59" s="79">
        <v>6</v>
      </c>
      <c r="N59" s="79">
        <v>9</v>
      </c>
      <c r="O59" s="79">
        <v>212</v>
      </c>
    </row>
    <row r="60" spans="1:15" x14ac:dyDescent="0.3">
      <c r="A60">
        <v>54</v>
      </c>
      <c r="B60" t="s">
        <v>845</v>
      </c>
      <c r="C60" s="79">
        <v>463</v>
      </c>
      <c r="D60" s="79">
        <v>14</v>
      </c>
      <c r="E60" s="79">
        <v>27</v>
      </c>
      <c r="F60" s="79">
        <v>7</v>
      </c>
      <c r="G60" s="79">
        <v>2</v>
      </c>
      <c r="H60" s="79">
        <v>24</v>
      </c>
      <c r="I60" s="79">
        <v>4</v>
      </c>
      <c r="J60" s="79">
        <v>37</v>
      </c>
      <c r="K60" s="79">
        <v>31</v>
      </c>
      <c r="L60" s="79">
        <v>157</v>
      </c>
      <c r="M60" s="79">
        <v>8</v>
      </c>
      <c r="N60" s="79">
        <v>3</v>
      </c>
      <c r="O60" s="79">
        <v>117</v>
      </c>
    </row>
    <row r="61" spans="1:15" x14ac:dyDescent="0.3">
      <c r="A61">
        <v>55</v>
      </c>
      <c r="B61" t="s">
        <v>846</v>
      </c>
      <c r="C61" s="79">
        <v>1253</v>
      </c>
      <c r="D61" s="79">
        <v>15</v>
      </c>
      <c r="E61" s="79">
        <v>75</v>
      </c>
      <c r="F61" s="79">
        <v>18</v>
      </c>
      <c r="G61" s="79">
        <v>9</v>
      </c>
      <c r="H61" s="79">
        <v>51</v>
      </c>
      <c r="I61" s="79">
        <v>1</v>
      </c>
      <c r="J61" s="79">
        <v>73</v>
      </c>
      <c r="K61" s="79">
        <v>123</v>
      </c>
      <c r="L61" s="79">
        <v>455</v>
      </c>
      <c r="M61" s="79">
        <v>9</v>
      </c>
      <c r="N61" s="79">
        <v>16</v>
      </c>
      <c r="O61" s="79">
        <v>264</v>
      </c>
    </row>
    <row r="62" spans="1:15" x14ac:dyDescent="0.3">
      <c r="A62">
        <v>56</v>
      </c>
      <c r="B62" t="s">
        <v>847</v>
      </c>
      <c r="C62" s="79">
        <v>232</v>
      </c>
      <c r="D62" s="79">
        <v>11</v>
      </c>
      <c r="E62" s="79">
        <v>18</v>
      </c>
      <c r="F62" s="79">
        <v>2</v>
      </c>
      <c r="G62" s="79">
        <v>2</v>
      </c>
      <c r="H62" s="79">
        <v>21</v>
      </c>
      <c r="I62" s="79">
        <v>1</v>
      </c>
      <c r="J62" s="79">
        <v>45</v>
      </c>
      <c r="K62" s="79">
        <v>4</v>
      </c>
      <c r="L62" s="79">
        <v>65</v>
      </c>
      <c r="M62" s="79">
        <v>8</v>
      </c>
      <c r="N62" s="79">
        <v>1</v>
      </c>
      <c r="O62" s="79">
        <v>51</v>
      </c>
    </row>
    <row r="63" spans="1:15" x14ac:dyDescent="0.3">
      <c r="A63">
        <v>57</v>
      </c>
      <c r="B63" t="s">
        <v>848</v>
      </c>
      <c r="C63" s="79">
        <v>221</v>
      </c>
      <c r="D63" s="79">
        <v>6</v>
      </c>
      <c r="E63" s="79">
        <v>21</v>
      </c>
      <c r="F63" s="79">
        <v>2</v>
      </c>
      <c r="G63" s="79">
        <v>0</v>
      </c>
      <c r="H63" s="79">
        <v>6</v>
      </c>
      <c r="I63" s="79">
        <v>7</v>
      </c>
      <c r="J63" s="79">
        <v>19</v>
      </c>
      <c r="K63" s="79">
        <v>11</v>
      </c>
      <c r="L63" s="79">
        <v>84</v>
      </c>
      <c r="M63" s="79">
        <v>1</v>
      </c>
      <c r="N63" s="79">
        <v>4</v>
      </c>
      <c r="O63" s="79">
        <v>58</v>
      </c>
    </row>
    <row r="64" spans="1:15" x14ac:dyDescent="0.3">
      <c r="A64">
        <v>58</v>
      </c>
      <c r="B64" t="s">
        <v>923</v>
      </c>
      <c r="C64" s="79">
        <v>179</v>
      </c>
      <c r="D64" s="79">
        <v>6</v>
      </c>
      <c r="E64" s="79">
        <v>18</v>
      </c>
      <c r="F64" s="79">
        <v>3</v>
      </c>
      <c r="G64" s="79">
        <v>1</v>
      </c>
      <c r="H64" s="79">
        <v>14</v>
      </c>
      <c r="I64" s="79">
        <v>2</v>
      </c>
      <c r="J64" s="79">
        <v>12</v>
      </c>
      <c r="K64" s="79">
        <v>16</v>
      </c>
      <c r="L64" s="79">
        <v>56</v>
      </c>
      <c r="M64" s="79">
        <v>3</v>
      </c>
      <c r="N64" s="79">
        <v>2</v>
      </c>
      <c r="O64" s="79">
        <v>40</v>
      </c>
    </row>
    <row r="65" spans="1:15" x14ac:dyDescent="0.3">
      <c r="A65">
        <v>59</v>
      </c>
      <c r="B65" t="s">
        <v>849</v>
      </c>
      <c r="C65" s="79">
        <v>270</v>
      </c>
      <c r="D65" s="79">
        <v>8</v>
      </c>
      <c r="E65" s="79">
        <v>20</v>
      </c>
      <c r="F65" s="79">
        <v>6</v>
      </c>
      <c r="G65" s="79">
        <v>1</v>
      </c>
      <c r="H65" s="79">
        <v>15</v>
      </c>
      <c r="I65" s="79">
        <v>1</v>
      </c>
      <c r="J65" s="79">
        <v>11</v>
      </c>
      <c r="K65" s="79">
        <v>23</v>
      </c>
      <c r="L65" s="79">
        <v>118</v>
      </c>
      <c r="M65" s="79">
        <v>3</v>
      </c>
      <c r="N65" s="79">
        <v>1</v>
      </c>
      <c r="O65" s="79">
        <v>67</v>
      </c>
    </row>
    <row r="66" spans="1:15" x14ac:dyDescent="0.3">
      <c r="A66">
        <v>60</v>
      </c>
      <c r="B66" t="s">
        <v>850</v>
      </c>
      <c r="C66" s="79">
        <v>123</v>
      </c>
      <c r="D66" s="79">
        <v>1</v>
      </c>
      <c r="E66" s="79">
        <v>12</v>
      </c>
      <c r="F66" s="79">
        <v>3</v>
      </c>
      <c r="G66" s="79">
        <v>0</v>
      </c>
      <c r="H66" s="79">
        <v>5</v>
      </c>
      <c r="I66" s="79">
        <v>0</v>
      </c>
      <c r="J66" s="79">
        <v>6</v>
      </c>
      <c r="K66" s="79">
        <v>4</v>
      </c>
      <c r="L66" s="79">
        <v>54</v>
      </c>
      <c r="M66" s="79">
        <v>3</v>
      </c>
      <c r="N66" s="79">
        <v>3</v>
      </c>
      <c r="O66" s="79">
        <v>35</v>
      </c>
    </row>
    <row r="67" spans="1:15" x14ac:dyDescent="0.3">
      <c r="A67">
        <v>61</v>
      </c>
      <c r="B67" t="s">
        <v>851</v>
      </c>
      <c r="C67" s="79">
        <v>553</v>
      </c>
      <c r="D67" s="79">
        <v>9</v>
      </c>
      <c r="E67" s="79">
        <v>40</v>
      </c>
      <c r="F67" s="79">
        <v>14</v>
      </c>
      <c r="G67" s="79">
        <v>5</v>
      </c>
      <c r="H67" s="79">
        <v>21</v>
      </c>
      <c r="I67" s="79">
        <v>4</v>
      </c>
      <c r="J67" s="79">
        <v>37</v>
      </c>
      <c r="K67" s="79">
        <v>21</v>
      </c>
      <c r="L67" s="79">
        <v>198</v>
      </c>
      <c r="M67" s="79">
        <v>4</v>
      </c>
      <c r="N67" s="79">
        <v>10</v>
      </c>
      <c r="O67" s="79">
        <v>142</v>
      </c>
    </row>
    <row r="68" spans="1:15" x14ac:dyDescent="0.3">
      <c r="A68">
        <v>62</v>
      </c>
      <c r="B68" t="s">
        <v>852</v>
      </c>
      <c r="C68" s="79">
        <v>405</v>
      </c>
      <c r="D68" s="79">
        <v>10</v>
      </c>
      <c r="E68" s="79">
        <v>30</v>
      </c>
      <c r="F68" s="79">
        <v>3</v>
      </c>
      <c r="G68" s="79">
        <v>0</v>
      </c>
      <c r="H68" s="79">
        <v>19</v>
      </c>
      <c r="I68" s="79">
        <v>10</v>
      </c>
      <c r="J68" s="79">
        <v>126</v>
      </c>
      <c r="K68" s="79">
        <v>16</v>
      </c>
      <c r="L68" s="79">
        <v>86</v>
      </c>
      <c r="M68" s="79">
        <v>3</v>
      </c>
      <c r="N68" s="79">
        <v>4</v>
      </c>
      <c r="O68" s="79">
        <v>92</v>
      </c>
    </row>
    <row r="69" spans="1:15" x14ac:dyDescent="0.3">
      <c r="A69">
        <v>63</v>
      </c>
      <c r="B69" t="s">
        <v>853</v>
      </c>
      <c r="C69" s="79">
        <v>189</v>
      </c>
      <c r="D69" s="79">
        <v>4</v>
      </c>
      <c r="E69" s="79">
        <v>10</v>
      </c>
      <c r="F69" s="79">
        <v>0</v>
      </c>
      <c r="G69" s="79">
        <v>0</v>
      </c>
      <c r="H69" s="79">
        <v>12</v>
      </c>
      <c r="I69" s="79">
        <v>3</v>
      </c>
      <c r="J69" s="79">
        <v>12</v>
      </c>
      <c r="K69" s="79">
        <v>10</v>
      </c>
      <c r="L69" s="79">
        <v>59</v>
      </c>
      <c r="M69" s="79">
        <v>8</v>
      </c>
      <c r="N69" s="79">
        <v>5</v>
      </c>
      <c r="O69" s="79">
        <v>55</v>
      </c>
    </row>
    <row r="70" spans="1:15" x14ac:dyDescent="0.3">
      <c r="A70">
        <v>64</v>
      </c>
      <c r="B70" t="s">
        <v>854</v>
      </c>
      <c r="C70" s="79">
        <v>143</v>
      </c>
      <c r="D70" s="79">
        <v>2</v>
      </c>
      <c r="E70" s="79">
        <v>17</v>
      </c>
      <c r="F70" s="79">
        <v>2</v>
      </c>
      <c r="G70" s="79">
        <v>0</v>
      </c>
      <c r="H70" s="79">
        <v>16</v>
      </c>
      <c r="I70" s="79">
        <v>1</v>
      </c>
      <c r="J70" s="79">
        <v>11</v>
      </c>
      <c r="K70" s="79">
        <v>3</v>
      </c>
      <c r="L70" s="79">
        <v>49</v>
      </c>
      <c r="M70" s="79">
        <v>2</v>
      </c>
      <c r="N70" s="79">
        <v>0</v>
      </c>
      <c r="O70" s="79">
        <v>43</v>
      </c>
    </row>
    <row r="71" spans="1:15" x14ac:dyDescent="0.3">
      <c r="A71">
        <v>65</v>
      </c>
      <c r="B71" t="s">
        <v>855</v>
      </c>
      <c r="C71" s="79">
        <v>254</v>
      </c>
      <c r="D71" s="79">
        <v>4</v>
      </c>
      <c r="E71" s="79">
        <v>12</v>
      </c>
      <c r="F71" s="79">
        <v>4</v>
      </c>
      <c r="G71" s="79">
        <v>3</v>
      </c>
      <c r="H71" s="79">
        <v>12</v>
      </c>
      <c r="I71" s="79">
        <v>3</v>
      </c>
      <c r="J71" s="79">
        <v>8</v>
      </c>
      <c r="K71" s="79">
        <v>7</v>
      </c>
      <c r="L71" s="79">
        <v>108</v>
      </c>
      <c r="M71" s="79">
        <v>2</v>
      </c>
      <c r="N71" s="79">
        <v>2</v>
      </c>
      <c r="O71" s="79">
        <v>62</v>
      </c>
    </row>
    <row r="72" spans="1:15" x14ac:dyDescent="0.3">
      <c r="A72">
        <v>66</v>
      </c>
      <c r="B72" t="s">
        <v>856</v>
      </c>
      <c r="C72" s="79">
        <v>177</v>
      </c>
      <c r="D72" s="79">
        <v>2</v>
      </c>
      <c r="E72" s="79">
        <v>12</v>
      </c>
      <c r="F72" s="79">
        <v>2</v>
      </c>
      <c r="G72" s="79">
        <v>1</v>
      </c>
      <c r="H72" s="79">
        <v>8</v>
      </c>
      <c r="I72" s="79">
        <v>1</v>
      </c>
      <c r="J72" s="79">
        <v>6</v>
      </c>
      <c r="K72" s="79">
        <v>11</v>
      </c>
      <c r="L72" s="79">
        <v>55</v>
      </c>
      <c r="M72" s="79">
        <v>6</v>
      </c>
      <c r="N72" s="79">
        <v>2</v>
      </c>
      <c r="O72" s="79">
        <v>48</v>
      </c>
    </row>
    <row r="73" spans="1:15" x14ac:dyDescent="0.3">
      <c r="A73">
        <v>67</v>
      </c>
      <c r="B73" t="s">
        <v>857</v>
      </c>
      <c r="C73" s="79">
        <v>158</v>
      </c>
      <c r="D73" s="79">
        <v>13</v>
      </c>
      <c r="E73" s="79">
        <v>9</v>
      </c>
      <c r="F73" s="79">
        <v>2</v>
      </c>
      <c r="G73" s="79">
        <v>0</v>
      </c>
      <c r="H73" s="79">
        <v>9</v>
      </c>
      <c r="I73" s="79">
        <v>5</v>
      </c>
      <c r="J73" s="79">
        <v>63</v>
      </c>
      <c r="K73" s="79">
        <v>4</v>
      </c>
      <c r="L73" s="79">
        <v>39</v>
      </c>
      <c r="M73" s="79">
        <v>2</v>
      </c>
      <c r="N73" s="79">
        <v>4</v>
      </c>
      <c r="O73" s="79">
        <v>26</v>
      </c>
    </row>
    <row r="74" spans="1:15" x14ac:dyDescent="0.3">
      <c r="A74">
        <v>68</v>
      </c>
      <c r="B74" t="s">
        <v>858</v>
      </c>
      <c r="C74" s="79">
        <v>140</v>
      </c>
      <c r="D74" s="79">
        <v>3</v>
      </c>
      <c r="E74" s="79">
        <v>7</v>
      </c>
      <c r="F74" s="79">
        <v>1</v>
      </c>
      <c r="G74" s="79">
        <v>1</v>
      </c>
      <c r="H74" s="79">
        <v>10</v>
      </c>
      <c r="I74" s="79">
        <v>0</v>
      </c>
      <c r="J74" s="79">
        <v>13</v>
      </c>
      <c r="K74" s="79">
        <v>4</v>
      </c>
      <c r="L74" s="79">
        <v>59</v>
      </c>
      <c r="M74" s="79">
        <v>5</v>
      </c>
      <c r="N74" s="79">
        <v>2</v>
      </c>
      <c r="O74" s="79">
        <v>36</v>
      </c>
    </row>
    <row r="75" spans="1:15" x14ac:dyDescent="0.3">
      <c r="A75">
        <v>69</v>
      </c>
      <c r="B75" t="s">
        <v>859</v>
      </c>
      <c r="C75" s="79">
        <v>132</v>
      </c>
      <c r="D75" s="79">
        <v>2</v>
      </c>
      <c r="E75" s="79">
        <v>2</v>
      </c>
      <c r="F75" s="79">
        <v>1</v>
      </c>
      <c r="G75" s="79">
        <v>0</v>
      </c>
      <c r="H75" s="79">
        <v>5</v>
      </c>
      <c r="I75" s="79">
        <v>0</v>
      </c>
      <c r="J75" s="79">
        <v>3</v>
      </c>
      <c r="K75" s="79">
        <v>6</v>
      </c>
      <c r="L75" s="79">
        <v>52</v>
      </c>
      <c r="M75" s="79">
        <v>3</v>
      </c>
      <c r="N75" s="79">
        <v>5</v>
      </c>
      <c r="O75" s="79">
        <v>35</v>
      </c>
    </row>
    <row r="76" spans="1:15" x14ac:dyDescent="0.3">
      <c r="A76">
        <v>70</v>
      </c>
      <c r="B76" t="s">
        <v>860</v>
      </c>
      <c r="C76" s="79">
        <v>415</v>
      </c>
      <c r="D76" s="79">
        <v>6</v>
      </c>
      <c r="E76" s="79">
        <v>22</v>
      </c>
      <c r="F76" s="79">
        <v>7</v>
      </c>
      <c r="G76" s="79">
        <v>1</v>
      </c>
      <c r="H76" s="79">
        <v>33</v>
      </c>
      <c r="I76" s="79">
        <v>18</v>
      </c>
      <c r="J76" s="79">
        <v>23</v>
      </c>
      <c r="K76" s="79">
        <v>8</v>
      </c>
      <c r="L76" s="79">
        <v>148</v>
      </c>
      <c r="M76" s="79">
        <v>4</v>
      </c>
      <c r="N76" s="79">
        <v>11</v>
      </c>
      <c r="O76" s="79">
        <v>120</v>
      </c>
    </row>
    <row r="77" spans="1:15" x14ac:dyDescent="0.3">
      <c r="A77">
        <v>71</v>
      </c>
      <c r="B77" t="s">
        <v>861</v>
      </c>
      <c r="C77" s="79">
        <v>314</v>
      </c>
      <c r="D77" s="79">
        <v>21</v>
      </c>
      <c r="E77" s="79">
        <v>28</v>
      </c>
      <c r="F77" s="79">
        <v>8</v>
      </c>
      <c r="G77" s="79">
        <v>2</v>
      </c>
      <c r="H77" s="79">
        <v>17</v>
      </c>
      <c r="I77" s="79">
        <v>5</v>
      </c>
      <c r="J77" s="79">
        <v>128</v>
      </c>
      <c r="K77" s="79">
        <v>14</v>
      </c>
      <c r="L77" s="79">
        <v>65</v>
      </c>
      <c r="M77" s="79">
        <v>2</v>
      </c>
      <c r="N77" s="79">
        <v>2</v>
      </c>
      <c r="O77" s="79">
        <v>56</v>
      </c>
    </row>
    <row r="78" spans="1:15" x14ac:dyDescent="0.3">
      <c r="A78">
        <v>72</v>
      </c>
      <c r="B78" t="s">
        <v>862</v>
      </c>
      <c r="C78" s="79">
        <v>287</v>
      </c>
      <c r="D78" s="79">
        <v>0</v>
      </c>
      <c r="E78" s="79">
        <v>15</v>
      </c>
      <c r="F78" s="79">
        <v>2</v>
      </c>
      <c r="G78" s="79">
        <v>1</v>
      </c>
      <c r="H78" s="79">
        <v>21</v>
      </c>
      <c r="I78" s="79">
        <v>5</v>
      </c>
      <c r="J78" s="79">
        <v>10</v>
      </c>
      <c r="K78" s="79">
        <v>13</v>
      </c>
      <c r="L78" s="79">
        <v>104</v>
      </c>
      <c r="M78" s="79">
        <v>3</v>
      </c>
      <c r="N78" s="79">
        <v>7</v>
      </c>
      <c r="O78" s="79">
        <v>79</v>
      </c>
    </row>
    <row r="79" spans="1:15" x14ac:dyDescent="0.3">
      <c r="A79">
        <v>73</v>
      </c>
      <c r="B79" t="s">
        <v>863</v>
      </c>
      <c r="C79" s="79">
        <v>653</v>
      </c>
      <c r="D79" s="79">
        <v>31</v>
      </c>
      <c r="E79" s="79">
        <v>79</v>
      </c>
      <c r="F79" s="79">
        <v>8</v>
      </c>
      <c r="G79" s="79">
        <v>4</v>
      </c>
      <c r="H79" s="79">
        <v>39</v>
      </c>
      <c r="I79" s="79">
        <v>165</v>
      </c>
      <c r="J79" s="79">
        <v>81</v>
      </c>
      <c r="K79" s="79">
        <v>13</v>
      </c>
      <c r="L79" s="79">
        <v>155</v>
      </c>
      <c r="M79" s="79">
        <v>17</v>
      </c>
      <c r="N79" s="79">
        <v>13</v>
      </c>
      <c r="O79" s="79">
        <v>116</v>
      </c>
    </row>
    <row r="80" spans="1:15" x14ac:dyDescent="0.3">
      <c r="A80">
        <v>74</v>
      </c>
      <c r="B80" t="s">
        <v>864</v>
      </c>
      <c r="C80" s="79">
        <v>698</v>
      </c>
      <c r="D80" s="79">
        <v>28</v>
      </c>
      <c r="E80" s="79">
        <v>50</v>
      </c>
      <c r="F80" s="79">
        <v>12</v>
      </c>
      <c r="G80" s="79">
        <v>9</v>
      </c>
      <c r="H80" s="79">
        <v>50</v>
      </c>
      <c r="I80" s="79">
        <v>14</v>
      </c>
      <c r="J80" s="79">
        <v>118</v>
      </c>
      <c r="K80" s="79">
        <v>25</v>
      </c>
      <c r="L80" s="79">
        <v>185</v>
      </c>
      <c r="M80" s="79">
        <v>5</v>
      </c>
      <c r="N80" s="79">
        <v>13</v>
      </c>
      <c r="O80" s="79">
        <v>183</v>
      </c>
    </row>
    <row r="81" spans="1:15" x14ac:dyDescent="0.3">
      <c r="A81">
        <v>75</v>
      </c>
      <c r="B81" t="s">
        <v>796</v>
      </c>
      <c r="C81" s="79">
        <v>631</v>
      </c>
      <c r="D81" s="79">
        <v>2</v>
      </c>
      <c r="E81" s="79">
        <v>23</v>
      </c>
      <c r="F81" s="79">
        <v>5</v>
      </c>
      <c r="G81" s="79">
        <v>0</v>
      </c>
      <c r="H81" s="79">
        <v>55</v>
      </c>
      <c r="I81" s="79">
        <v>10</v>
      </c>
      <c r="J81" s="79">
        <v>21</v>
      </c>
      <c r="K81" s="79">
        <v>28</v>
      </c>
      <c r="L81" s="79">
        <v>246</v>
      </c>
      <c r="M81" s="79">
        <v>32</v>
      </c>
      <c r="N81" s="79">
        <v>13</v>
      </c>
      <c r="O81" s="79">
        <v>161</v>
      </c>
    </row>
    <row r="82" spans="1:15" x14ac:dyDescent="0.3">
      <c r="A82">
        <v>76</v>
      </c>
      <c r="B82" t="s">
        <v>785</v>
      </c>
      <c r="C82" s="79">
        <v>366</v>
      </c>
      <c r="D82" s="79">
        <v>4</v>
      </c>
      <c r="E82" s="79">
        <v>16</v>
      </c>
      <c r="F82" s="79">
        <v>2</v>
      </c>
      <c r="G82" s="79">
        <v>0</v>
      </c>
      <c r="H82" s="79">
        <v>34</v>
      </c>
      <c r="I82" s="79">
        <v>1</v>
      </c>
      <c r="J82" s="79">
        <v>17</v>
      </c>
      <c r="K82" s="79">
        <v>7</v>
      </c>
      <c r="L82" s="79">
        <v>128</v>
      </c>
      <c r="M82" s="79">
        <v>24</v>
      </c>
      <c r="N82" s="79">
        <v>3</v>
      </c>
      <c r="O82" s="79">
        <v>126</v>
      </c>
    </row>
    <row r="83" spans="1:15" x14ac:dyDescent="0.3">
      <c r="A83">
        <v>77</v>
      </c>
      <c r="B83" t="s">
        <v>797</v>
      </c>
      <c r="C83" s="79">
        <v>1214</v>
      </c>
      <c r="D83" s="79">
        <v>2</v>
      </c>
      <c r="E83" s="79">
        <v>38</v>
      </c>
      <c r="F83" s="79">
        <v>10</v>
      </c>
      <c r="G83" s="79">
        <v>8</v>
      </c>
      <c r="H83" s="79">
        <v>132</v>
      </c>
      <c r="I83" s="79">
        <v>57</v>
      </c>
      <c r="J83" s="79">
        <v>24</v>
      </c>
      <c r="K83" s="79">
        <v>48</v>
      </c>
      <c r="L83" s="79">
        <v>418</v>
      </c>
      <c r="M83" s="79">
        <v>52</v>
      </c>
      <c r="N83" s="79">
        <v>13</v>
      </c>
      <c r="O83" s="79">
        <v>324</v>
      </c>
    </row>
    <row r="84" spans="1:15" x14ac:dyDescent="0.3">
      <c r="A84">
        <v>78</v>
      </c>
      <c r="B84" t="s">
        <v>865</v>
      </c>
      <c r="C84" s="79">
        <v>415</v>
      </c>
      <c r="D84" s="79">
        <v>37</v>
      </c>
      <c r="E84" s="79">
        <v>33</v>
      </c>
      <c r="F84" s="79">
        <v>4</v>
      </c>
      <c r="G84" s="79">
        <v>2</v>
      </c>
      <c r="H84" s="79">
        <v>25</v>
      </c>
      <c r="I84" s="79">
        <v>4</v>
      </c>
      <c r="J84" s="79">
        <v>71</v>
      </c>
      <c r="K84" s="79">
        <v>9</v>
      </c>
      <c r="L84" s="79">
        <v>129</v>
      </c>
      <c r="M84" s="79">
        <v>11</v>
      </c>
      <c r="N84" s="79">
        <v>6</v>
      </c>
      <c r="O84" s="79">
        <v>106</v>
      </c>
    </row>
    <row r="85" spans="1:15" x14ac:dyDescent="0.3">
      <c r="A85">
        <v>79</v>
      </c>
      <c r="B85" t="s">
        <v>866</v>
      </c>
      <c r="C85" s="79">
        <v>192</v>
      </c>
      <c r="D85" s="79">
        <v>9</v>
      </c>
      <c r="E85" s="79">
        <v>12</v>
      </c>
      <c r="F85" s="79">
        <v>0</v>
      </c>
      <c r="G85" s="79">
        <v>0</v>
      </c>
      <c r="H85" s="79">
        <v>11</v>
      </c>
      <c r="I85" s="79">
        <v>1</v>
      </c>
      <c r="J85" s="79">
        <v>51</v>
      </c>
      <c r="K85" s="79">
        <v>3</v>
      </c>
      <c r="L85" s="79">
        <v>66</v>
      </c>
      <c r="M85" s="79">
        <v>0</v>
      </c>
      <c r="N85" s="79">
        <v>3</v>
      </c>
      <c r="O85" s="79">
        <v>36</v>
      </c>
    </row>
    <row r="86" spans="1:15" x14ac:dyDescent="0.3">
      <c r="A86">
        <v>80</v>
      </c>
      <c r="B86" t="s">
        <v>867</v>
      </c>
      <c r="C86" s="79">
        <v>189</v>
      </c>
      <c r="D86" s="79">
        <v>4</v>
      </c>
      <c r="E86" s="79">
        <v>10</v>
      </c>
      <c r="F86" s="79">
        <v>2</v>
      </c>
      <c r="G86" s="79">
        <v>1</v>
      </c>
      <c r="H86" s="79">
        <v>30</v>
      </c>
      <c r="I86" s="79">
        <v>0</v>
      </c>
      <c r="J86" s="79">
        <v>12</v>
      </c>
      <c r="K86" s="79">
        <v>7</v>
      </c>
      <c r="L86" s="79">
        <v>51</v>
      </c>
      <c r="M86" s="79">
        <v>8</v>
      </c>
      <c r="N86" s="79">
        <v>1</v>
      </c>
      <c r="O86" s="79">
        <v>60</v>
      </c>
    </row>
    <row r="87" spans="1:15" x14ac:dyDescent="0.3">
      <c r="A87">
        <v>81</v>
      </c>
      <c r="B87" t="s">
        <v>798</v>
      </c>
      <c r="C87" s="79">
        <v>311</v>
      </c>
      <c r="D87" s="79">
        <v>1</v>
      </c>
      <c r="E87" s="79">
        <v>25</v>
      </c>
      <c r="F87" s="79">
        <v>3</v>
      </c>
      <c r="G87" s="79">
        <v>1</v>
      </c>
      <c r="H87" s="79">
        <v>19</v>
      </c>
      <c r="I87" s="79">
        <v>7</v>
      </c>
      <c r="J87" s="79">
        <v>31</v>
      </c>
      <c r="K87" s="79">
        <v>12</v>
      </c>
      <c r="L87" s="79">
        <v>88</v>
      </c>
      <c r="M87" s="79">
        <v>7</v>
      </c>
      <c r="N87" s="79">
        <v>5</v>
      </c>
      <c r="O87" s="79">
        <v>95</v>
      </c>
    </row>
    <row r="88" spans="1:15" x14ac:dyDescent="0.3">
      <c r="A88">
        <v>82</v>
      </c>
      <c r="B88" t="s">
        <v>868</v>
      </c>
      <c r="C88" s="79">
        <v>533</v>
      </c>
      <c r="D88" s="79">
        <v>6</v>
      </c>
      <c r="E88" s="79">
        <v>25</v>
      </c>
      <c r="F88" s="79">
        <v>7</v>
      </c>
      <c r="G88" s="79">
        <v>5</v>
      </c>
      <c r="H88" s="79">
        <v>69</v>
      </c>
      <c r="I88" s="79">
        <v>4</v>
      </c>
      <c r="J88" s="79">
        <v>42</v>
      </c>
      <c r="K88" s="79">
        <v>20</v>
      </c>
      <c r="L88" s="79">
        <v>173</v>
      </c>
      <c r="M88" s="79">
        <v>21</v>
      </c>
      <c r="N88" s="79">
        <v>3</v>
      </c>
      <c r="O88" s="79">
        <v>138</v>
      </c>
    </row>
    <row r="89" spans="1:15" x14ac:dyDescent="0.3">
      <c r="A89">
        <v>83</v>
      </c>
      <c r="B89" t="s">
        <v>869</v>
      </c>
      <c r="C89" s="79">
        <v>298</v>
      </c>
      <c r="D89" s="79">
        <v>9</v>
      </c>
      <c r="E89" s="79">
        <v>20</v>
      </c>
      <c r="F89" s="79">
        <v>1</v>
      </c>
      <c r="G89" s="79">
        <v>2</v>
      </c>
      <c r="H89" s="79">
        <v>27</v>
      </c>
      <c r="I89" s="79">
        <v>0</v>
      </c>
      <c r="J89" s="79">
        <v>40</v>
      </c>
      <c r="K89" s="79">
        <v>13</v>
      </c>
      <c r="L89" s="79">
        <v>84</v>
      </c>
      <c r="M89" s="79">
        <v>11</v>
      </c>
      <c r="N89" s="79">
        <v>4</v>
      </c>
      <c r="O89" s="79">
        <v>96</v>
      </c>
    </row>
    <row r="90" spans="1:15" x14ac:dyDescent="0.3">
      <c r="A90">
        <v>84</v>
      </c>
      <c r="B90" t="s">
        <v>870</v>
      </c>
      <c r="C90" s="79">
        <v>414</v>
      </c>
      <c r="D90" s="79">
        <v>19</v>
      </c>
      <c r="E90" s="79">
        <v>36</v>
      </c>
      <c r="F90" s="79">
        <v>6</v>
      </c>
      <c r="G90" s="79">
        <v>2</v>
      </c>
      <c r="H90" s="79">
        <v>34</v>
      </c>
      <c r="I90" s="79">
        <v>26</v>
      </c>
      <c r="J90" s="79">
        <v>73</v>
      </c>
      <c r="K90" s="79">
        <v>7</v>
      </c>
      <c r="L90" s="79">
        <v>119</v>
      </c>
      <c r="M90" s="79">
        <v>10</v>
      </c>
      <c r="N90" s="79">
        <v>5</v>
      </c>
      <c r="O90" s="79">
        <v>93</v>
      </c>
    </row>
    <row r="91" spans="1:15" x14ac:dyDescent="0.3">
      <c r="A91">
        <v>85</v>
      </c>
      <c r="B91" t="s">
        <v>871</v>
      </c>
      <c r="C91" s="79">
        <v>826</v>
      </c>
      <c r="D91" s="79">
        <v>62</v>
      </c>
      <c r="E91" s="79">
        <v>103</v>
      </c>
      <c r="F91" s="79">
        <v>7</v>
      </c>
      <c r="G91" s="79">
        <v>5</v>
      </c>
      <c r="H91" s="79">
        <v>41</v>
      </c>
      <c r="I91" s="79">
        <v>6</v>
      </c>
      <c r="J91" s="79">
        <v>305</v>
      </c>
      <c r="K91" s="79">
        <v>25</v>
      </c>
      <c r="L91" s="79">
        <v>181</v>
      </c>
      <c r="M91" s="79">
        <v>5</v>
      </c>
      <c r="N91" s="79">
        <v>13</v>
      </c>
      <c r="O91" s="79">
        <v>172</v>
      </c>
    </row>
    <row r="92" spans="1:15" x14ac:dyDescent="0.3">
      <c r="A92">
        <v>86</v>
      </c>
      <c r="B92" t="s">
        <v>872</v>
      </c>
      <c r="C92" s="79">
        <v>250</v>
      </c>
      <c r="D92" s="79">
        <v>5</v>
      </c>
      <c r="E92" s="79">
        <v>18</v>
      </c>
      <c r="F92" s="79">
        <v>4</v>
      </c>
      <c r="G92" s="79">
        <v>2</v>
      </c>
      <c r="H92" s="79">
        <v>18</v>
      </c>
      <c r="I92" s="79">
        <v>2</v>
      </c>
      <c r="J92" s="79">
        <v>18</v>
      </c>
      <c r="K92" s="79">
        <v>10</v>
      </c>
      <c r="L92" s="79">
        <v>110</v>
      </c>
      <c r="M92" s="79">
        <v>9</v>
      </c>
      <c r="N92" s="79">
        <v>2</v>
      </c>
      <c r="O92" s="79">
        <v>58</v>
      </c>
    </row>
    <row r="93" spans="1:15" x14ac:dyDescent="0.3">
      <c r="A93">
        <v>87</v>
      </c>
      <c r="B93" t="s">
        <v>873</v>
      </c>
      <c r="C93" s="79">
        <v>466</v>
      </c>
      <c r="D93" s="79">
        <v>36</v>
      </c>
      <c r="E93" s="79">
        <v>53</v>
      </c>
      <c r="F93" s="79">
        <v>8</v>
      </c>
      <c r="G93" s="79">
        <v>3</v>
      </c>
      <c r="H93" s="79">
        <v>35</v>
      </c>
      <c r="I93" s="79">
        <v>1</v>
      </c>
      <c r="J93" s="79">
        <v>119</v>
      </c>
      <c r="K93" s="79">
        <v>33</v>
      </c>
      <c r="L93" s="79">
        <v>112</v>
      </c>
      <c r="M93" s="79">
        <v>8</v>
      </c>
      <c r="N93" s="79">
        <v>8</v>
      </c>
      <c r="O93" s="79">
        <v>102</v>
      </c>
    </row>
    <row r="94" spans="1:15" x14ac:dyDescent="0.3">
      <c r="A94">
        <v>88</v>
      </c>
      <c r="B94" t="s">
        <v>874</v>
      </c>
      <c r="C94" s="79">
        <v>313</v>
      </c>
      <c r="D94" s="79">
        <v>6</v>
      </c>
      <c r="E94" s="79">
        <v>23</v>
      </c>
      <c r="F94" s="79">
        <v>4</v>
      </c>
      <c r="G94" s="79">
        <v>3</v>
      </c>
      <c r="H94" s="79">
        <v>24</v>
      </c>
      <c r="I94" s="79">
        <v>2</v>
      </c>
      <c r="J94" s="79">
        <v>44</v>
      </c>
      <c r="K94" s="79">
        <v>15</v>
      </c>
      <c r="L94" s="79">
        <v>91</v>
      </c>
      <c r="M94" s="79">
        <v>6</v>
      </c>
      <c r="N94" s="79">
        <v>3</v>
      </c>
      <c r="O94" s="79">
        <v>86</v>
      </c>
    </row>
    <row r="95" spans="1:15" x14ac:dyDescent="0.3">
      <c r="A95">
        <v>89</v>
      </c>
      <c r="B95" t="s">
        <v>875</v>
      </c>
      <c r="C95" s="79">
        <v>97</v>
      </c>
      <c r="D95" s="79">
        <v>0</v>
      </c>
      <c r="E95" s="79">
        <v>8</v>
      </c>
      <c r="F95" s="79">
        <v>1</v>
      </c>
      <c r="G95" s="79">
        <v>1</v>
      </c>
      <c r="H95" s="79">
        <v>7</v>
      </c>
      <c r="I95" s="79">
        <v>0</v>
      </c>
      <c r="J95" s="79">
        <v>4</v>
      </c>
      <c r="K95" s="79">
        <v>3</v>
      </c>
      <c r="L95" s="79">
        <v>27</v>
      </c>
      <c r="M95" s="79">
        <v>5</v>
      </c>
      <c r="N95" s="79">
        <v>0</v>
      </c>
      <c r="O95" s="79">
        <v>39</v>
      </c>
    </row>
    <row r="96" spans="1:15" x14ac:dyDescent="0.3">
      <c r="A96">
        <v>90</v>
      </c>
      <c r="B96" t="s">
        <v>876</v>
      </c>
      <c r="C96" s="79">
        <v>345</v>
      </c>
      <c r="D96" s="79">
        <v>9</v>
      </c>
      <c r="E96" s="79">
        <v>24</v>
      </c>
      <c r="F96" s="79">
        <v>5</v>
      </c>
      <c r="G96" s="79">
        <v>3</v>
      </c>
      <c r="H96" s="79">
        <v>27</v>
      </c>
      <c r="I96" s="79">
        <v>14</v>
      </c>
      <c r="J96" s="79">
        <v>30</v>
      </c>
      <c r="K96" s="79">
        <v>11</v>
      </c>
      <c r="L96" s="79">
        <v>127</v>
      </c>
      <c r="M96" s="79">
        <v>3</v>
      </c>
      <c r="N96" s="79">
        <v>2</v>
      </c>
      <c r="O96" s="79">
        <v>83</v>
      </c>
    </row>
    <row r="97" spans="1:15" x14ac:dyDescent="0.3">
      <c r="A97">
        <v>91</v>
      </c>
      <c r="B97" t="s">
        <v>877</v>
      </c>
      <c r="C97" s="79">
        <v>441</v>
      </c>
      <c r="D97" s="79">
        <v>4</v>
      </c>
      <c r="E97" s="79">
        <v>29</v>
      </c>
      <c r="F97" s="79">
        <v>3</v>
      </c>
      <c r="G97" s="79">
        <v>0</v>
      </c>
      <c r="H97" s="79">
        <v>36</v>
      </c>
      <c r="I97" s="79">
        <v>2</v>
      </c>
      <c r="J97" s="79">
        <v>21</v>
      </c>
      <c r="K97" s="79">
        <v>14</v>
      </c>
      <c r="L97" s="79">
        <v>180</v>
      </c>
      <c r="M97" s="79">
        <v>1</v>
      </c>
      <c r="N97" s="79">
        <v>4</v>
      </c>
      <c r="O97" s="79">
        <v>105</v>
      </c>
    </row>
    <row r="98" spans="1:15" x14ac:dyDescent="0.3">
      <c r="A98">
        <v>92</v>
      </c>
      <c r="B98" t="s">
        <v>786</v>
      </c>
      <c r="C98" s="79">
        <v>436</v>
      </c>
      <c r="D98" s="79">
        <v>5</v>
      </c>
      <c r="E98" s="79">
        <v>21</v>
      </c>
      <c r="F98" s="79">
        <v>2</v>
      </c>
      <c r="G98" s="79">
        <v>1</v>
      </c>
      <c r="H98" s="79">
        <v>41</v>
      </c>
      <c r="I98" s="79">
        <v>5</v>
      </c>
      <c r="J98" s="79">
        <v>18</v>
      </c>
      <c r="K98" s="79">
        <v>22</v>
      </c>
      <c r="L98" s="79">
        <v>157</v>
      </c>
      <c r="M98" s="79">
        <v>0</v>
      </c>
      <c r="N98" s="79">
        <v>2</v>
      </c>
      <c r="O98" s="79">
        <v>116</v>
      </c>
    </row>
    <row r="99" spans="1:15" x14ac:dyDescent="0.3">
      <c r="A99">
        <v>93</v>
      </c>
      <c r="B99" t="s">
        <v>878</v>
      </c>
      <c r="C99" s="79">
        <v>877</v>
      </c>
      <c r="D99" s="79">
        <v>8</v>
      </c>
      <c r="E99" s="79">
        <v>48</v>
      </c>
      <c r="F99" s="79">
        <v>14</v>
      </c>
      <c r="G99" s="79">
        <v>8</v>
      </c>
      <c r="H99" s="79">
        <v>67</v>
      </c>
      <c r="I99" s="79">
        <v>8</v>
      </c>
      <c r="J99" s="79">
        <v>31</v>
      </c>
      <c r="K99" s="79">
        <v>27</v>
      </c>
      <c r="L99" s="79">
        <v>354</v>
      </c>
      <c r="M99" s="79">
        <v>12</v>
      </c>
      <c r="N99" s="79">
        <v>18</v>
      </c>
      <c r="O99" s="79">
        <v>252</v>
      </c>
    </row>
    <row r="100" spans="1:15" x14ac:dyDescent="0.3">
      <c r="A100">
        <v>94</v>
      </c>
      <c r="B100" t="s">
        <v>879</v>
      </c>
      <c r="C100" s="79">
        <v>308</v>
      </c>
      <c r="D100" s="79">
        <v>18</v>
      </c>
      <c r="E100" s="79">
        <v>35</v>
      </c>
      <c r="F100" s="79">
        <v>5</v>
      </c>
      <c r="G100" s="79">
        <v>3</v>
      </c>
      <c r="H100" s="79">
        <v>23</v>
      </c>
      <c r="I100" s="79">
        <v>4</v>
      </c>
      <c r="J100" s="79">
        <v>91</v>
      </c>
      <c r="K100" s="79">
        <v>17</v>
      </c>
      <c r="L100" s="79">
        <v>67</v>
      </c>
      <c r="M100" s="79">
        <v>1</v>
      </c>
      <c r="N100" s="79">
        <v>4</v>
      </c>
      <c r="O100" s="79">
        <v>64</v>
      </c>
    </row>
    <row r="101" spans="1:15" x14ac:dyDescent="0.3">
      <c r="A101">
        <v>95</v>
      </c>
      <c r="B101" t="s">
        <v>880</v>
      </c>
      <c r="C101" s="79">
        <v>629</v>
      </c>
      <c r="D101" s="79">
        <v>38</v>
      </c>
      <c r="E101" s="79">
        <v>77</v>
      </c>
      <c r="F101" s="79">
        <v>9</v>
      </c>
      <c r="G101" s="79">
        <v>6</v>
      </c>
      <c r="H101" s="79">
        <v>48</v>
      </c>
      <c r="I101" s="79">
        <v>3</v>
      </c>
      <c r="J101" s="79">
        <v>267</v>
      </c>
      <c r="K101" s="79">
        <v>8</v>
      </c>
      <c r="L101" s="79">
        <v>141</v>
      </c>
      <c r="M101" s="79">
        <v>20</v>
      </c>
      <c r="N101" s="79">
        <v>1</v>
      </c>
      <c r="O101" s="79">
        <v>84</v>
      </c>
    </row>
    <row r="102" spans="1:15" x14ac:dyDescent="0.3">
      <c r="A102">
        <v>96</v>
      </c>
      <c r="B102" t="s">
        <v>881</v>
      </c>
      <c r="C102" s="79">
        <v>230</v>
      </c>
      <c r="D102" s="79">
        <v>13</v>
      </c>
      <c r="E102" s="79">
        <v>22</v>
      </c>
      <c r="F102" s="79">
        <v>3</v>
      </c>
      <c r="G102" s="79">
        <v>1</v>
      </c>
      <c r="H102" s="79">
        <v>10</v>
      </c>
      <c r="I102" s="79">
        <v>3</v>
      </c>
      <c r="J102" s="79">
        <v>102</v>
      </c>
      <c r="K102" s="79">
        <v>7</v>
      </c>
      <c r="L102" s="79">
        <v>48</v>
      </c>
      <c r="M102" s="79">
        <v>10</v>
      </c>
      <c r="N102" s="79">
        <v>0</v>
      </c>
      <c r="O102" s="79">
        <v>37</v>
      </c>
    </row>
    <row r="103" spans="1:15" x14ac:dyDescent="0.3">
      <c r="A103">
        <v>97</v>
      </c>
      <c r="B103" t="s">
        <v>882</v>
      </c>
      <c r="C103" s="79">
        <v>149</v>
      </c>
      <c r="D103" s="79">
        <v>9</v>
      </c>
      <c r="E103" s="79">
        <v>17</v>
      </c>
      <c r="F103" s="79">
        <v>1</v>
      </c>
      <c r="G103" s="79">
        <v>1</v>
      </c>
      <c r="H103" s="79">
        <v>8</v>
      </c>
      <c r="I103" s="79">
        <v>1</v>
      </c>
      <c r="J103" s="79">
        <v>22</v>
      </c>
      <c r="K103" s="79">
        <v>2</v>
      </c>
      <c r="L103" s="79">
        <v>52</v>
      </c>
      <c r="M103" s="79">
        <v>8</v>
      </c>
      <c r="N103" s="79">
        <v>2</v>
      </c>
      <c r="O103" s="79">
        <v>42</v>
      </c>
    </row>
    <row r="104" spans="1:15" x14ac:dyDescent="0.3">
      <c r="A104">
        <v>98</v>
      </c>
      <c r="B104" t="s">
        <v>787</v>
      </c>
      <c r="C104" s="79">
        <v>222</v>
      </c>
      <c r="D104" s="79">
        <v>3</v>
      </c>
      <c r="E104" s="79">
        <v>13</v>
      </c>
      <c r="F104" s="79">
        <v>3</v>
      </c>
      <c r="G104" s="79">
        <v>3</v>
      </c>
      <c r="H104" s="79">
        <v>23</v>
      </c>
      <c r="I104" s="79">
        <v>0</v>
      </c>
      <c r="J104" s="79">
        <v>13</v>
      </c>
      <c r="K104" s="79">
        <v>6</v>
      </c>
      <c r="L104" s="79">
        <v>89</v>
      </c>
      <c r="M104" s="79">
        <v>7</v>
      </c>
      <c r="N104" s="79">
        <v>2</v>
      </c>
      <c r="O104" s="79">
        <v>55</v>
      </c>
    </row>
    <row r="105" spans="1:15" x14ac:dyDescent="0.3">
      <c r="A105">
        <v>99</v>
      </c>
      <c r="B105" t="s">
        <v>883</v>
      </c>
      <c r="C105" s="79">
        <v>178</v>
      </c>
      <c r="D105" s="79">
        <v>1</v>
      </c>
      <c r="E105" s="79">
        <v>5</v>
      </c>
      <c r="F105" s="79">
        <v>0</v>
      </c>
      <c r="G105" s="79">
        <v>0</v>
      </c>
      <c r="H105" s="79">
        <v>15</v>
      </c>
      <c r="I105" s="79">
        <v>3</v>
      </c>
      <c r="J105" s="79">
        <v>7</v>
      </c>
      <c r="K105" s="79">
        <v>13</v>
      </c>
      <c r="L105" s="79">
        <v>62</v>
      </c>
      <c r="M105" s="79">
        <v>7</v>
      </c>
      <c r="N105" s="79">
        <v>1</v>
      </c>
      <c r="O105" s="79">
        <v>41</v>
      </c>
    </row>
    <row r="106" spans="1:15" x14ac:dyDescent="0.3">
      <c r="A106">
        <v>100</v>
      </c>
      <c r="B106" t="s">
        <v>884</v>
      </c>
      <c r="C106" s="79">
        <v>143</v>
      </c>
      <c r="D106" s="79">
        <v>1</v>
      </c>
      <c r="E106" s="79">
        <v>4</v>
      </c>
      <c r="F106" s="79">
        <v>3</v>
      </c>
      <c r="G106" s="79">
        <v>1</v>
      </c>
      <c r="H106" s="79">
        <v>13</v>
      </c>
      <c r="I106" s="79">
        <v>0</v>
      </c>
      <c r="J106" s="79">
        <v>7</v>
      </c>
      <c r="K106" s="79">
        <v>9</v>
      </c>
      <c r="L106" s="79">
        <v>51</v>
      </c>
      <c r="M106" s="79">
        <v>5</v>
      </c>
      <c r="N106" s="79">
        <v>2</v>
      </c>
      <c r="O106" s="79">
        <v>33</v>
      </c>
    </row>
    <row r="107" spans="1:15" x14ac:dyDescent="0.3">
      <c r="A107">
        <v>101</v>
      </c>
      <c r="B107" t="s">
        <v>885</v>
      </c>
      <c r="C107" s="79">
        <v>128</v>
      </c>
      <c r="D107" s="79">
        <v>3</v>
      </c>
      <c r="E107" s="79">
        <v>3</v>
      </c>
      <c r="F107" s="79">
        <v>0</v>
      </c>
      <c r="G107" s="79">
        <v>0</v>
      </c>
      <c r="H107" s="79">
        <v>9</v>
      </c>
      <c r="I107" s="79">
        <v>0</v>
      </c>
      <c r="J107" s="79">
        <v>6</v>
      </c>
      <c r="K107" s="79">
        <v>3</v>
      </c>
      <c r="L107" s="79">
        <v>41</v>
      </c>
      <c r="M107" s="79">
        <v>11</v>
      </c>
      <c r="N107" s="79">
        <v>0</v>
      </c>
      <c r="O107" s="79">
        <v>38</v>
      </c>
    </row>
    <row r="108" spans="1:15" x14ac:dyDescent="0.3">
      <c r="A108">
        <v>102</v>
      </c>
      <c r="B108" t="s">
        <v>886</v>
      </c>
      <c r="C108" s="79">
        <v>346</v>
      </c>
      <c r="D108" s="79">
        <v>7</v>
      </c>
      <c r="E108" s="79">
        <v>30</v>
      </c>
      <c r="F108" s="79">
        <v>4</v>
      </c>
      <c r="G108" s="79">
        <v>1</v>
      </c>
      <c r="H108" s="79">
        <v>20</v>
      </c>
      <c r="I108" s="79">
        <v>0</v>
      </c>
      <c r="J108" s="79">
        <v>60</v>
      </c>
      <c r="K108" s="79">
        <v>12</v>
      </c>
      <c r="L108" s="79">
        <v>102</v>
      </c>
      <c r="M108" s="79">
        <v>5</v>
      </c>
      <c r="N108" s="79">
        <v>3</v>
      </c>
      <c r="O108" s="79">
        <v>78</v>
      </c>
    </row>
    <row r="109" spans="1:15" x14ac:dyDescent="0.3">
      <c r="A109">
        <v>103</v>
      </c>
      <c r="B109" t="s">
        <v>887</v>
      </c>
      <c r="C109" s="79">
        <v>174</v>
      </c>
      <c r="D109" s="79">
        <v>1</v>
      </c>
      <c r="E109" s="79">
        <v>5</v>
      </c>
      <c r="F109" s="79">
        <v>1</v>
      </c>
      <c r="G109" s="79">
        <v>1</v>
      </c>
      <c r="H109" s="79">
        <v>17</v>
      </c>
      <c r="I109" s="79">
        <v>0</v>
      </c>
      <c r="J109" s="79">
        <v>8</v>
      </c>
      <c r="K109" s="79">
        <v>7</v>
      </c>
      <c r="L109" s="79">
        <v>68</v>
      </c>
      <c r="M109" s="79">
        <v>7</v>
      </c>
      <c r="N109" s="79">
        <v>1</v>
      </c>
      <c r="O109" s="79">
        <v>37</v>
      </c>
    </row>
    <row r="110" spans="1:15" x14ac:dyDescent="0.3">
      <c r="A110">
        <v>104</v>
      </c>
      <c r="B110" t="s">
        <v>888</v>
      </c>
      <c r="C110" s="79">
        <v>706</v>
      </c>
      <c r="D110" s="79">
        <v>56</v>
      </c>
      <c r="E110" s="79">
        <v>43</v>
      </c>
      <c r="F110" s="79">
        <v>5</v>
      </c>
      <c r="G110" s="79">
        <v>2</v>
      </c>
      <c r="H110" s="79">
        <v>42</v>
      </c>
      <c r="I110" s="79">
        <v>16</v>
      </c>
      <c r="J110" s="79">
        <v>177</v>
      </c>
      <c r="K110" s="79">
        <v>15</v>
      </c>
      <c r="L110" s="79">
        <v>204</v>
      </c>
      <c r="M110" s="79">
        <v>19</v>
      </c>
      <c r="N110" s="79">
        <v>8</v>
      </c>
      <c r="O110" s="79">
        <v>147</v>
      </c>
    </row>
    <row r="111" spans="1:15" x14ac:dyDescent="0.3">
      <c r="A111">
        <v>105</v>
      </c>
      <c r="B111" t="s">
        <v>889</v>
      </c>
      <c r="C111" s="79">
        <v>163</v>
      </c>
      <c r="D111" s="79">
        <v>0</v>
      </c>
      <c r="E111" s="79">
        <v>7</v>
      </c>
      <c r="F111" s="79">
        <v>0</v>
      </c>
      <c r="G111" s="79">
        <v>0</v>
      </c>
      <c r="H111" s="79">
        <v>10</v>
      </c>
      <c r="I111" s="79">
        <v>3</v>
      </c>
      <c r="J111" s="79">
        <v>8</v>
      </c>
      <c r="K111" s="79">
        <v>12</v>
      </c>
      <c r="L111" s="79">
        <v>65</v>
      </c>
      <c r="M111" s="79">
        <v>6</v>
      </c>
      <c r="N111" s="79">
        <v>1</v>
      </c>
      <c r="O111" s="79">
        <v>36</v>
      </c>
    </row>
    <row r="112" spans="1:15" x14ac:dyDescent="0.3">
      <c r="A112">
        <v>106</v>
      </c>
      <c r="B112" t="s">
        <v>890</v>
      </c>
      <c r="C112" s="79">
        <v>265</v>
      </c>
      <c r="D112" s="79">
        <v>5</v>
      </c>
      <c r="E112" s="79">
        <v>18</v>
      </c>
      <c r="F112" s="79">
        <v>4</v>
      </c>
      <c r="G112" s="79">
        <v>1</v>
      </c>
      <c r="H112" s="79">
        <v>23</v>
      </c>
      <c r="I112" s="79">
        <v>1</v>
      </c>
      <c r="J112" s="79">
        <v>18</v>
      </c>
      <c r="K112" s="79">
        <v>14</v>
      </c>
      <c r="L112" s="79">
        <v>98</v>
      </c>
      <c r="M112" s="79">
        <v>3</v>
      </c>
      <c r="N112" s="79">
        <v>1</v>
      </c>
      <c r="O112" s="79">
        <v>63</v>
      </c>
    </row>
    <row r="113" spans="1:15" x14ac:dyDescent="0.3">
      <c r="A113">
        <v>107</v>
      </c>
      <c r="B113" t="s">
        <v>891</v>
      </c>
      <c r="C113" s="79">
        <v>706</v>
      </c>
      <c r="D113" s="79">
        <v>13</v>
      </c>
      <c r="E113" s="79">
        <v>50</v>
      </c>
      <c r="F113" s="79">
        <v>12</v>
      </c>
      <c r="G113" s="79">
        <v>7</v>
      </c>
      <c r="H113" s="79">
        <v>51</v>
      </c>
      <c r="I113" s="79">
        <v>10</v>
      </c>
      <c r="J113" s="79">
        <v>44</v>
      </c>
      <c r="K113" s="79">
        <v>35</v>
      </c>
      <c r="L113" s="79">
        <v>259</v>
      </c>
      <c r="M113" s="79">
        <v>5</v>
      </c>
      <c r="N113" s="79">
        <v>9</v>
      </c>
      <c r="O113" s="79">
        <v>185</v>
      </c>
    </row>
    <row r="114" spans="1:15" x14ac:dyDescent="0.3">
      <c r="A114">
        <v>108</v>
      </c>
      <c r="B114" t="s">
        <v>892</v>
      </c>
      <c r="C114" s="79">
        <v>589</v>
      </c>
      <c r="D114" s="79">
        <v>7</v>
      </c>
      <c r="E114" s="79">
        <v>31</v>
      </c>
      <c r="F114" s="79">
        <v>6</v>
      </c>
      <c r="G114" s="79">
        <v>5</v>
      </c>
      <c r="H114" s="79">
        <v>38</v>
      </c>
      <c r="I114" s="79">
        <v>1</v>
      </c>
      <c r="J114" s="79">
        <v>48</v>
      </c>
      <c r="K114" s="79">
        <v>25</v>
      </c>
      <c r="L114" s="79">
        <v>209</v>
      </c>
      <c r="M114" s="79">
        <v>2</v>
      </c>
      <c r="N114" s="79">
        <v>12</v>
      </c>
      <c r="O114" s="79">
        <v>148</v>
      </c>
    </row>
    <row r="115" spans="1:15" x14ac:dyDescent="0.3">
      <c r="A115">
        <v>109</v>
      </c>
      <c r="B115" t="s">
        <v>893</v>
      </c>
      <c r="C115" s="79">
        <v>431</v>
      </c>
      <c r="D115" s="79">
        <v>1</v>
      </c>
      <c r="E115" s="79">
        <v>19</v>
      </c>
      <c r="F115" s="79">
        <v>3</v>
      </c>
      <c r="G115" s="79">
        <v>3</v>
      </c>
      <c r="H115" s="79">
        <v>23</v>
      </c>
      <c r="I115" s="79">
        <v>1</v>
      </c>
      <c r="J115" s="79">
        <v>16</v>
      </c>
      <c r="K115" s="79">
        <v>21</v>
      </c>
      <c r="L115" s="79">
        <v>181</v>
      </c>
      <c r="M115" s="79">
        <v>2</v>
      </c>
      <c r="N115" s="79">
        <v>4</v>
      </c>
      <c r="O115" s="79">
        <v>132</v>
      </c>
    </row>
    <row r="116" spans="1:15" x14ac:dyDescent="0.3">
      <c r="A116">
        <v>110</v>
      </c>
      <c r="B116" t="s">
        <v>788</v>
      </c>
      <c r="C116" s="79">
        <v>457</v>
      </c>
      <c r="D116" s="79">
        <v>3</v>
      </c>
      <c r="E116" s="79">
        <v>25</v>
      </c>
      <c r="F116" s="79">
        <v>4</v>
      </c>
      <c r="G116" s="79">
        <v>4</v>
      </c>
      <c r="H116" s="79">
        <v>35</v>
      </c>
      <c r="I116" s="79">
        <v>2</v>
      </c>
      <c r="J116" s="79">
        <v>23</v>
      </c>
      <c r="K116" s="79">
        <v>14</v>
      </c>
      <c r="L116" s="79">
        <v>167</v>
      </c>
      <c r="M116" s="79">
        <v>2</v>
      </c>
      <c r="N116" s="79">
        <v>5</v>
      </c>
      <c r="O116" s="79">
        <v>123</v>
      </c>
    </row>
    <row r="117" spans="1:15" x14ac:dyDescent="0.3">
      <c r="A117">
        <v>111</v>
      </c>
      <c r="B117" t="s">
        <v>789</v>
      </c>
      <c r="C117" s="79">
        <v>1037</v>
      </c>
      <c r="D117" s="79">
        <v>10</v>
      </c>
      <c r="E117" s="79">
        <v>63</v>
      </c>
      <c r="F117" s="79">
        <v>8</v>
      </c>
      <c r="G117" s="79">
        <v>4</v>
      </c>
      <c r="H117" s="79">
        <v>62</v>
      </c>
      <c r="I117" s="79">
        <v>6</v>
      </c>
      <c r="J117" s="79">
        <v>34</v>
      </c>
      <c r="K117" s="79">
        <v>33</v>
      </c>
      <c r="L117" s="79">
        <v>364</v>
      </c>
      <c r="M117" s="79">
        <v>5</v>
      </c>
      <c r="N117" s="79">
        <v>21</v>
      </c>
      <c r="O117" s="79">
        <v>312</v>
      </c>
    </row>
    <row r="118" spans="1:15" x14ac:dyDescent="0.3">
      <c r="A118">
        <v>112</v>
      </c>
      <c r="B118" t="s">
        <v>894</v>
      </c>
      <c r="C118" s="79">
        <v>397</v>
      </c>
      <c r="D118" s="79">
        <v>22</v>
      </c>
      <c r="E118" s="79">
        <v>33</v>
      </c>
      <c r="F118" s="79">
        <v>3</v>
      </c>
      <c r="G118" s="79">
        <v>1</v>
      </c>
      <c r="H118" s="79">
        <v>17</v>
      </c>
      <c r="I118" s="79">
        <v>1</v>
      </c>
      <c r="J118" s="79">
        <v>77</v>
      </c>
      <c r="K118" s="79">
        <v>9</v>
      </c>
      <c r="L118" s="79">
        <v>125</v>
      </c>
      <c r="M118" s="79">
        <v>3</v>
      </c>
      <c r="N118" s="79">
        <v>0</v>
      </c>
      <c r="O118" s="79">
        <v>93</v>
      </c>
    </row>
    <row r="119" spans="1:15" x14ac:dyDescent="0.3">
      <c r="A119">
        <v>113</v>
      </c>
      <c r="B119" t="s">
        <v>895</v>
      </c>
      <c r="C119" s="79">
        <v>1260</v>
      </c>
      <c r="D119" s="79">
        <v>59</v>
      </c>
      <c r="E119" s="79">
        <v>115</v>
      </c>
      <c r="F119" s="79">
        <v>24</v>
      </c>
      <c r="G119" s="79">
        <v>16</v>
      </c>
      <c r="H119" s="79">
        <v>75</v>
      </c>
      <c r="I119" s="79">
        <v>7</v>
      </c>
      <c r="J119" s="79">
        <v>173</v>
      </c>
      <c r="K119" s="79">
        <v>60</v>
      </c>
      <c r="L119" s="79">
        <v>390</v>
      </c>
      <c r="M119" s="79">
        <v>16</v>
      </c>
      <c r="N119" s="79">
        <v>7</v>
      </c>
      <c r="O119" s="79">
        <v>316</v>
      </c>
    </row>
    <row r="120" spans="1:15" x14ac:dyDescent="0.3">
      <c r="A120">
        <v>114</v>
      </c>
      <c r="B120" t="s">
        <v>896</v>
      </c>
      <c r="C120" s="79">
        <v>129</v>
      </c>
      <c r="D120" s="79">
        <v>3</v>
      </c>
      <c r="E120" s="79">
        <v>8</v>
      </c>
      <c r="F120" s="79">
        <v>1</v>
      </c>
      <c r="G120" s="79">
        <v>0</v>
      </c>
      <c r="H120" s="79">
        <v>13</v>
      </c>
      <c r="I120" s="79">
        <v>0</v>
      </c>
      <c r="J120" s="79">
        <v>10</v>
      </c>
      <c r="K120" s="79">
        <v>8</v>
      </c>
      <c r="L120" s="79">
        <v>38</v>
      </c>
      <c r="M120" s="79">
        <v>1</v>
      </c>
      <c r="N120" s="79">
        <v>1</v>
      </c>
      <c r="O120" s="79">
        <v>37</v>
      </c>
    </row>
    <row r="121" spans="1:15" x14ac:dyDescent="0.3">
      <c r="A121">
        <v>115</v>
      </c>
      <c r="B121" t="s">
        <v>897</v>
      </c>
      <c r="C121" s="79">
        <v>766</v>
      </c>
      <c r="D121" s="79">
        <v>37</v>
      </c>
      <c r="E121" s="79">
        <v>67</v>
      </c>
      <c r="F121" s="79">
        <v>12</v>
      </c>
      <c r="G121" s="79">
        <v>9</v>
      </c>
      <c r="H121" s="79">
        <v>40</v>
      </c>
      <c r="I121" s="79">
        <v>7</v>
      </c>
      <c r="J121" s="79">
        <v>155</v>
      </c>
      <c r="K121" s="79">
        <v>25</v>
      </c>
      <c r="L121" s="79">
        <v>217</v>
      </c>
      <c r="M121" s="79">
        <v>1</v>
      </c>
      <c r="N121" s="79">
        <v>1</v>
      </c>
      <c r="O121" s="79">
        <v>184</v>
      </c>
    </row>
    <row r="122" spans="1:15" x14ac:dyDescent="0.3">
      <c r="A122">
        <v>116</v>
      </c>
      <c r="B122" t="s">
        <v>898</v>
      </c>
      <c r="C122" s="79">
        <v>840</v>
      </c>
      <c r="D122" s="79">
        <v>93</v>
      </c>
      <c r="E122" s="79">
        <v>82</v>
      </c>
      <c r="F122" s="79">
        <v>8</v>
      </c>
      <c r="G122" s="79">
        <v>7</v>
      </c>
      <c r="H122" s="79">
        <v>42</v>
      </c>
      <c r="I122" s="79">
        <v>1</v>
      </c>
      <c r="J122" s="79">
        <v>236</v>
      </c>
      <c r="K122" s="79">
        <v>14</v>
      </c>
      <c r="L122" s="79">
        <v>257</v>
      </c>
      <c r="M122" s="79">
        <v>5</v>
      </c>
      <c r="N122" s="79">
        <v>7</v>
      </c>
      <c r="O122" s="79">
        <v>151</v>
      </c>
    </row>
    <row r="123" spans="1:15" x14ac:dyDescent="0.3">
      <c r="A123">
        <v>117</v>
      </c>
      <c r="B123" t="s">
        <v>899</v>
      </c>
      <c r="C123" s="79">
        <v>1415</v>
      </c>
      <c r="D123" s="79">
        <v>28</v>
      </c>
      <c r="E123" s="79">
        <v>99</v>
      </c>
      <c r="F123" s="79">
        <v>16</v>
      </c>
      <c r="G123" s="79">
        <v>9</v>
      </c>
      <c r="H123" s="79">
        <v>87</v>
      </c>
      <c r="I123" s="79">
        <v>9</v>
      </c>
      <c r="J123" s="79">
        <v>65</v>
      </c>
      <c r="K123" s="79">
        <v>58</v>
      </c>
      <c r="L123" s="79">
        <v>541</v>
      </c>
      <c r="M123" s="79">
        <v>9</v>
      </c>
      <c r="N123" s="79">
        <v>12</v>
      </c>
      <c r="O123" s="79">
        <v>380</v>
      </c>
    </row>
    <row r="124" spans="1:15" x14ac:dyDescent="0.3">
      <c r="A124">
        <v>118</v>
      </c>
      <c r="B124" t="s">
        <v>900</v>
      </c>
      <c r="C124" s="79">
        <v>828</v>
      </c>
      <c r="D124" s="79">
        <v>25</v>
      </c>
      <c r="E124" s="79">
        <v>61</v>
      </c>
      <c r="F124" s="79">
        <v>8</v>
      </c>
      <c r="G124" s="79">
        <v>6</v>
      </c>
      <c r="H124" s="79">
        <v>42</v>
      </c>
      <c r="I124" s="79">
        <v>2</v>
      </c>
      <c r="J124" s="79">
        <v>93</v>
      </c>
      <c r="K124" s="79">
        <v>34</v>
      </c>
      <c r="L124" s="79">
        <v>326</v>
      </c>
      <c r="M124" s="79">
        <v>4</v>
      </c>
      <c r="N124" s="79">
        <v>7</v>
      </c>
      <c r="O124" s="79">
        <v>189</v>
      </c>
    </row>
    <row r="125" spans="1:15" x14ac:dyDescent="0.3">
      <c r="A125">
        <v>119</v>
      </c>
      <c r="B125" t="s">
        <v>901</v>
      </c>
      <c r="C125" s="79">
        <v>1035</v>
      </c>
      <c r="D125" s="79">
        <v>25</v>
      </c>
      <c r="E125" s="79">
        <v>62</v>
      </c>
      <c r="F125" s="79">
        <v>19</v>
      </c>
      <c r="G125" s="79">
        <v>15</v>
      </c>
      <c r="H125" s="79">
        <v>51</v>
      </c>
      <c r="I125" s="79">
        <v>8</v>
      </c>
      <c r="J125" s="79">
        <v>97</v>
      </c>
      <c r="K125" s="79">
        <v>47</v>
      </c>
      <c r="L125" s="79">
        <v>367</v>
      </c>
      <c r="M125" s="79">
        <v>8</v>
      </c>
      <c r="N125" s="79">
        <v>11</v>
      </c>
      <c r="O125" s="79">
        <v>285</v>
      </c>
    </row>
    <row r="126" spans="1:15" x14ac:dyDescent="0.3">
      <c r="A126">
        <v>120</v>
      </c>
      <c r="B126" t="s">
        <v>902</v>
      </c>
      <c r="C126" s="79">
        <v>1198</v>
      </c>
      <c r="D126" s="79">
        <v>51</v>
      </c>
      <c r="E126" s="79">
        <v>66</v>
      </c>
      <c r="F126" s="79">
        <v>13</v>
      </c>
      <c r="G126" s="79">
        <v>5</v>
      </c>
      <c r="H126" s="79">
        <v>62</v>
      </c>
      <c r="I126" s="79">
        <v>26</v>
      </c>
      <c r="J126" s="79">
        <v>183</v>
      </c>
      <c r="K126" s="79">
        <v>45</v>
      </c>
      <c r="L126" s="79">
        <v>364</v>
      </c>
      <c r="M126" s="79">
        <v>10</v>
      </c>
      <c r="N126" s="79">
        <v>27</v>
      </c>
      <c r="O126" s="79">
        <v>288</v>
      </c>
    </row>
    <row r="127" spans="1:15" x14ac:dyDescent="0.3">
      <c r="A127">
        <v>121</v>
      </c>
      <c r="B127" t="s">
        <v>903</v>
      </c>
      <c r="C127" s="79">
        <v>587</v>
      </c>
      <c r="D127" s="79">
        <v>2</v>
      </c>
      <c r="E127" s="79">
        <v>33</v>
      </c>
      <c r="F127" s="79">
        <v>7</v>
      </c>
      <c r="G127" s="79">
        <v>1</v>
      </c>
      <c r="H127" s="79">
        <v>32</v>
      </c>
      <c r="I127" s="79">
        <v>4</v>
      </c>
      <c r="J127" s="79">
        <v>34</v>
      </c>
      <c r="K127" s="79">
        <v>40</v>
      </c>
      <c r="L127" s="79">
        <v>195</v>
      </c>
      <c r="M127" s="79">
        <v>4</v>
      </c>
      <c r="N127" s="79">
        <v>4</v>
      </c>
      <c r="O127" s="79">
        <v>133</v>
      </c>
    </row>
    <row r="128" spans="1:15" x14ac:dyDescent="0.3">
      <c r="A128">
        <v>122</v>
      </c>
      <c r="B128" t="s">
        <v>904</v>
      </c>
      <c r="C128" s="79">
        <v>677</v>
      </c>
      <c r="D128" s="79">
        <v>82</v>
      </c>
      <c r="E128" s="79">
        <v>82</v>
      </c>
      <c r="F128" s="79">
        <v>12</v>
      </c>
      <c r="G128" s="79">
        <v>6</v>
      </c>
      <c r="H128" s="79">
        <v>29</v>
      </c>
      <c r="I128" s="79">
        <v>3</v>
      </c>
      <c r="J128" s="79">
        <v>301</v>
      </c>
      <c r="K128" s="79">
        <v>16</v>
      </c>
      <c r="L128" s="79">
        <v>153</v>
      </c>
      <c r="M128" s="79">
        <v>3</v>
      </c>
      <c r="N128" s="79">
        <v>2</v>
      </c>
      <c r="O128" s="79">
        <v>93</v>
      </c>
    </row>
    <row r="129" spans="1:15" x14ac:dyDescent="0.3">
      <c r="A129">
        <v>123</v>
      </c>
      <c r="B129" t="s">
        <v>905</v>
      </c>
      <c r="C129" s="79">
        <v>480</v>
      </c>
      <c r="D129" s="79">
        <v>9</v>
      </c>
      <c r="E129" s="79">
        <v>36</v>
      </c>
      <c r="F129" s="79">
        <v>6</v>
      </c>
      <c r="G129" s="79">
        <v>4</v>
      </c>
      <c r="H129" s="79">
        <v>19</v>
      </c>
      <c r="I129" s="79">
        <v>6</v>
      </c>
      <c r="J129" s="79">
        <v>33</v>
      </c>
      <c r="K129" s="79">
        <v>43</v>
      </c>
      <c r="L129" s="79">
        <v>181</v>
      </c>
      <c r="M129" s="79">
        <v>8</v>
      </c>
      <c r="N129" s="79">
        <v>2</v>
      </c>
      <c r="O129" s="79">
        <v>103</v>
      </c>
    </row>
    <row r="130" spans="1:15" x14ac:dyDescent="0.3">
      <c r="A130">
        <v>124</v>
      </c>
      <c r="B130" t="s">
        <v>906</v>
      </c>
      <c r="C130" s="79">
        <v>697</v>
      </c>
      <c r="D130" s="79">
        <v>7</v>
      </c>
      <c r="E130" s="79">
        <v>38</v>
      </c>
      <c r="F130" s="79">
        <v>9</v>
      </c>
      <c r="G130" s="79">
        <v>4</v>
      </c>
      <c r="H130" s="79">
        <v>41</v>
      </c>
      <c r="I130" s="79">
        <v>9</v>
      </c>
      <c r="J130" s="79">
        <v>62</v>
      </c>
      <c r="K130" s="79">
        <v>27</v>
      </c>
      <c r="L130" s="79">
        <v>246</v>
      </c>
      <c r="M130" s="79">
        <v>9</v>
      </c>
      <c r="N130" s="79">
        <v>3</v>
      </c>
      <c r="O130" s="79">
        <v>170</v>
      </c>
    </row>
    <row r="131" spans="1:15" x14ac:dyDescent="0.3">
      <c r="A131">
        <v>125</v>
      </c>
      <c r="B131" t="s">
        <v>907</v>
      </c>
      <c r="C131" s="79">
        <v>348</v>
      </c>
      <c r="D131" s="79">
        <v>2</v>
      </c>
      <c r="E131" s="79">
        <v>17</v>
      </c>
      <c r="F131" s="79">
        <v>3</v>
      </c>
      <c r="G131" s="79">
        <v>3</v>
      </c>
      <c r="H131" s="79">
        <v>16</v>
      </c>
      <c r="I131" s="79">
        <v>0</v>
      </c>
      <c r="J131" s="79">
        <v>33</v>
      </c>
      <c r="K131" s="79">
        <v>14</v>
      </c>
      <c r="L131" s="79">
        <v>142</v>
      </c>
      <c r="M131" s="79">
        <v>4</v>
      </c>
      <c r="N131" s="79">
        <v>2</v>
      </c>
      <c r="O131" s="79">
        <v>82</v>
      </c>
    </row>
    <row r="132" spans="1:15" x14ac:dyDescent="0.3">
      <c r="A132">
        <v>126</v>
      </c>
      <c r="B132" t="s">
        <v>908</v>
      </c>
      <c r="C132" s="79">
        <v>1376</v>
      </c>
      <c r="D132" s="79">
        <v>75</v>
      </c>
      <c r="E132" s="79">
        <v>112</v>
      </c>
      <c r="F132" s="79">
        <v>19</v>
      </c>
      <c r="G132" s="79">
        <v>10</v>
      </c>
      <c r="H132" s="79">
        <v>60</v>
      </c>
      <c r="I132" s="79">
        <v>4</v>
      </c>
      <c r="J132" s="79">
        <v>301</v>
      </c>
      <c r="K132" s="79">
        <v>37</v>
      </c>
      <c r="L132" s="79">
        <v>442</v>
      </c>
      <c r="M132" s="79">
        <v>12</v>
      </c>
      <c r="N132" s="79">
        <v>18</v>
      </c>
      <c r="O132" s="79">
        <v>279</v>
      </c>
    </row>
    <row r="133" spans="1:15" x14ac:dyDescent="0.3">
      <c r="A133">
        <v>127</v>
      </c>
      <c r="B133" t="s">
        <v>909</v>
      </c>
      <c r="C133" s="79">
        <v>1322</v>
      </c>
      <c r="D133" s="79">
        <v>43</v>
      </c>
      <c r="E133" s="79">
        <v>85</v>
      </c>
      <c r="F133" s="79">
        <v>21</v>
      </c>
      <c r="G133" s="79">
        <v>10</v>
      </c>
      <c r="H133" s="79">
        <v>57</v>
      </c>
      <c r="I133" s="79">
        <v>12</v>
      </c>
      <c r="J133" s="79">
        <v>217</v>
      </c>
      <c r="K133" s="79">
        <v>38</v>
      </c>
      <c r="L133" s="79">
        <v>441</v>
      </c>
      <c r="M133" s="79">
        <v>8</v>
      </c>
      <c r="N133" s="79">
        <v>23</v>
      </c>
      <c r="O133" s="79">
        <v>319</v>
      </c>
    </row>
    <row r="134" spans="1:15" x14ac:dyDescent="0.3">
      <c r="A134">
        <v>128</v>
      </c>
      <c r="B134" t="s">
        <v>910</v>
      </c>
      <c r="C134" s="79">
        <v>643</v>
      </c>
      <c r="D134" s="79">
        <v>6</v>
      </c>
      <c r="E134" s="79">
        <v>33</v>
      </c>
      <c r="F134" s="79">
        <v>11</v>
      </c>
      <c r="G134" s="79">
        <v>3</v>
      </c>
      <c r="H134" s="79">
        <v>42</v>
      </c>
      <c r="I134" s="79">
        <v>1</v>
      </c>
      <c r="J134" s="79">
        <v>39</v>
      </c>
      <c r="K134" s="79">
        <v>16</v>
      </c>
      <c r="L134" s="79">
        <v>276</v>
      </c>
      <c r="M134" s="79">
        <v>9</v>
      </c>
      <c r="N134" s="79">
        <v>9</v>
      </c>
      <c r="O134" s="79">
        <v>135</v>
      </c>
    </row>
    <row r="135" spans="1:15" x14ac:dyDescent="0.3">
      <c r="A135">
        <v>129</v>
      </c>
      <c r="B135" t="s">
        <v>911</v>
      </c>
      <c r="C135" s="79">
        <v>834</v>
      </c>
      <c r="D135" s="79">
        <v>11</v>
      </c>
      <c r="E135" s="79">
        <v>49</v>
      </c>
      <c r="F135" s="79">
        <v>11</v>
      </c>
      <c r="G135" s="79">
        <v>9</v>
      </c>
      <c r="H135" s="79">
        <v>48</v>
      </c>
      <c r="I135" s="79">
        <v>3</v>
      </c>
      <c r="J135" s="79">
        <v>42</v>
      </c>
      <c r="K135" s="79">
        <v>21</v>
      </c>
      <c r="L135" s="79">
        <v>300</v>
      </c>
      <c r="M135" s="79">
        <v>5</v>
      </c>
      <c r="N135" s="79">
        <v>10</v>
      </c>
      <c r="O135" s="79">
        <v>229</v>
      </c>
    </row>
    <row r="136" spans="1:15" x14ac:dyDescent="0.3">
      <c r="A136">
        <v>130</v>
      </c>
      <c r="B136" t="s">
        <v>799</v>
      </c>
      <c r="C136" s="79">
        <v>720</v>
      </c>
      <c r="D136" s="79">
        <v>10</v>
      </c>
      <c r="E136" s="79">
        <v>32</v>
      </c>
      <c r="F136" s="79">
        <v>10</v>
      </c>
      <c r="G136" s="79">
        <v>7</v>
      </c>
      <c r="H136" s="79">
        <v>33</v>
      </c>
      <c r="I136" s="79">
        <v>0</v>
      </c>
      <c r="J136" s="79">
        <v>32</v>
      </c>
      <c r="K136" s="79">
        <v>17</v>
      </c>
      <c r="L136" s="79">
        <v>310</v>
      </c>
      <c r="M136" s="79">
        <v>3</v>
      </c>
      <c r="N136" s="79">
        <v>10</v>
      </c>
      <c r="O136" s="79">
        <v>158</v>
      </c>
    </row>
    <row r="137" spans="1:15" x14ac:dyDescent="0.3">
      <c r="A137">
        <v>131</v>
      </c>
      <c r="B137" t="s">
        <v>912</v>
      </c>
      <c r="C137" s="79">
        <v>2296</v>
      </c>
      <c r="D137" s="79">
        <v>87</v>
      </c>
      <c r="E137" s="79">
        <v>110</v>
      </c>
      <c r="F137" s="79">
        <v>27</v>
      </c>
      <c r="G137" s="79">
        <v>17</v>
      </c>
      <c r="H137" s="79">
        <v>117</v>
      </c>
      <c r="I137" s="79">
        <v>3</v>
      </c>
      <c r="J137" s="79">
        <v>304</v>
      </c>
      <c r="K137" s="79">
        <v>83</v>
      </c>
      <c r="L137" s="79">
        <v>852</v>
      </c>
      <c r="M137" s="79">
        <v>7</v>
      </c>
      <c r="N137" s="79">
        <v>12</v>
      </c>
      <c r="O137" s="79">
        <v>464</v>
      </c>
    </row>
    <row r="138" spans="1:15" x14ac:dyDescent="0.3">
      <c r="A138">
        <v>132</v>
      </c>
      <c r="B138" t="s">
        <v>913</v>
      </c>
      <c r="C138" s="79">
        <v>2200</v>
      </c>
      <c r="D138" s="79">
        <v>19</v>
      </c>
      <c r="E138" s="79">
        <v>99</v>
      </c>
      <c r="F138" s="79">
        <v>28</v>
      </c>
      <c r="G138" s="79">
        <v>22</v>
      </c>
      <c r="H138" s="79">
        <v>138</v>
      </c>
      <c r="I138" s="79">
        <v>16</v>
      </c>
      <c r="J138" s="79">
        <v>140</v>
      </c>
      <c r="K138" s="79">
        <v>92</v>
      </c>
      <c r="L138" s="79">
        <v>863</v>
      </c>
      <c r="M138" s="79">
        <v>15</v>
      </c>
      <c r="N138" s="79">
        <v>25</v>
      </c>
      <c r="O138" s="79">
        <v>468</v>
      </c>
    </row>
    <row r="139" spans="1:15" x14ac:dyDescent="0.3">
      <c r="A139">
        <v>133</v>
      </c>
      <c r="B139" t="s">
        <v>914</v>
      </c>
      <c r="C139" s="79">
        <v>399</v>
      </c>
      <c r="D139" s="79">
        <v>21</v>
      </c>
      <c r="E139" s="79">
        <v>36</v>
      </c>
      <c r="F139" s="79">
        <v>7</v>
      </c>
      <c r="G139" s="79">
        <v>5</v>
      </c>
      <c r="H139" s="79">
        <v>31</v>
      </c>
      <c r="I139" s="79">
        <v>2</v>
      </c>
      <c r="J139" s="79">
        <v>107</v>
      </c>
      <c r="K139" s="79">
        <v>6</v>
      </c>
      <c r="L139" s="79">
        <v>114</v>
      </c>
      <c r="M139" s="79">
        <v>6</v>
      </c>
      <c r="N139" s="79">
        <v>4</v>
      </c>
      <c r="O139" s="79">
        <v>77</v>
      </c>
    </row>
    <row r="140" spans="1:15" x14ac:dyDescent="0.3">
      <c r="A140">
        <v>134</v>
      </c>
      <c r="B140" t="s">
        <v>915</v>
      </c>
      <c r="C140" s="79">
        <v>615</v>
      </c>
      <c r="D140" s="79">
        <v>7</v>
      </c>
      <c r="E140" s="79">
        <v>29</v>
      </c>
      <c r="F140" s="79">
        <v>11</v>
      </c>
      <c r="G140" s="79">
        <v>5</v>
      </c>
      <c r="H140" s="79">
        <v>31</v>
      </c>
      <c r="I140" s="79">
        <v>2</v>
      </c>
      <c r="J140" s="79">
        <v>27</v>
      </c>
      <c r="K140" s="79">
        <v>18</v>
      </c>
      <c r="L140" s="79">
        <v>245</v>
      </c>
      <c r="M140" s="79">
        <v>4</v>
      </c>
      <c r="N140" s="79">
        <v>10</v>
      </c>
      <c r="O140" s="79">
        <v>162</v>
      </c>
    </row>
    <row r="141" spans="1:15" x14ac:dyDescent="0.3">
      <c r="A141">
        <v>135</v>
      </c>
      <c r="B141" t="s">
        <v>916</v>
      </c>
      <c r="C141" s="79">
        <v>816</v>
      </c>
      <c r="D141" s="79">
        <v>50</v>
      </c>
      <c r="E141" s="79">
        <v>50</v>
      </c>
      <c r="F141" s="79">
        <v>14</v>
      </c>
      <c r="G141" s="79">
        <v>10</v>
      </c>
      <c r="H141" s="79">
        <v>49</v>
      </c>
      <c r="I141" s="79">
        <v>2</v>
      </c>
      <c r="J141" s="79">
        <v>176</v>
      </c>
      <c r="K141" s="79">
        <v>13</v>
      </c>
      <c r="L141" s="79">
        <v>275</v>
      </c>
      <c r="M141" s="79">
        <v>3</v>
      </c>
      <c r="N141" s="79">
        <v>3</v>
      </c>
      <c r="O141" s="79">
        <v>163</v>
      </c>
    </row>
    <row r="142" spans="1:15" x14ac:dyDescent="0.3">
      <c r="A142">
        <v>136</v>
      </c>
      <c r="B142" t="s">
        <v>917</v>
      </c>
      <c r="C142" s="79">
        <v>951</v>
      </c>
      <c r="D142" s="79">
        <v>12</v>
      </c>
      <c r="E142" s="79">
        <v>44</v>
      </c>
      <c r="F142" s="79">
        <v>9</v>
      </c>
      <c r="G142" s="79">
        <v>6</v>
      </c>
      <c r="H142" s="79">
        <v>58</v>
      </c>
      <c r="I142" s="79">
        <v>14</v>
      </c>
      <c r="J142" s="79">
        <v>87</v>
      </c>
      <c r="K142" s="79">
        <v>37</v>
      </c>
      <c r="L142" s="79">
        <v>327</v>
      </c>
      <c r="M142" s="79">
        <v>4</v>
      </c>
      <c r="N142" s="79">
        <v>13</v>
      </c>
      <c r="O142" s="79">
        <v>240</v>
      </c>
    </row>
    <row r="143" spans="1:15" x14ac:dyDescent="0.3">
      <c r="A143">
        <v>137</v>
      </c>
      <c r="B143" t="s">
        <v>918</v>
      </c>
      <c r="C143" s="79">
        <v>2690</v>
      </c>
      <c r="D143" s="79">
        <v>49</v>
      </c>
      <c r="E143" s="79">
        <v>148</v>
      </c>
      <c r="F143" s="79">
        <v>39</v>
      </c>
      <c r="G143" s="79">
        <v>24</v>
      </c>
      <c r="H143" s="79">
        <v>128</v>
      </c>
      <c r="I143" s="79">
        <v>34</v>
      </c>
      <c r="J143" s="79">
        <v>237</v>
      </c>
      <c r="K143" s="79">
        <v>74</v>
      </c>
      <c r="L143" s="79">
        <v>1035</v>
      </c>
      <c r="M143" s="79">
        <v>21</v>
      </c>
      <c r="N143" s="79">
        <v>21</v>
      </c>
      <c r="O143" s="79">
        <v>623</v>
      </c>
    </row>
    <row r="144" spans="1:15" x14ac:dyDescent="0.3">
      <c r="A144">
        <v>138</v>
      </c>
      <c r="B144" t="s">
        <v>919</v>
      </c>
      <c r="C144" s="79">
        <v>1090</v>
      </c>
      <c r="D144" s="79">
        <v>24</v>
      </c>
      <c r="E144" s="79">
        <v>71</v>
      </c>
      <c r="F144" s="79">
        <v>20</v>
      </c>
      <c r="G144" s="79">
        <v>12</v>
      </c>
      <c r="H144" s="79">
        <v>66</v>
      </c>
      <c r="I144" s="79">
        <v>6</v>
      </c>
      <c r="J144" s="79">
        <v>159</v>
      </c>
      <c r="K144" s="79">
        <v>40</v>
      </c>
      <c r="L144" s="79">
        <v>351</v>
      </c>
      <c r="M144" s="79">
        <v>14</v>
      </c>
      <c r="N144" s="79">
        <v>12</v>
      </c>
      <c r="O144" s="79">
        <v>274</v>
      </c>
    </row>
    <row r="145" spans="1:15" x14ac:dyDescent="0.3">
      <c r="A145">
        <v>139</v>
      </c>
      <c r="B145" t="s">
        <v>920</v>
      </c>
      <c r="C145" s="79">
        <v>1126</v>
      </c>
      <c r="D145" s="79">
        <v>23</v>
      </c>
      <c r="E145" s="79">
        <v>69</v>
      </c>
      <c r="F145" s="79">
        <v>13</v>
      </c>
      <c r="G145" s="79">
        <v>8</v>
      </c>
      <c r="H145" s="79">
        <v>66</v>
      </c>
      <c r="I145" s="79">
        <v>16</v>
      </c>
      <c r="J145" s="79">
        <v>91</v>
      </c>
      <c r="K145" s="79">
        <v>59</v>
      </c>
      <c r="L145" s="79">
        <v>420</v>
      </c>
      <c r="M145" s="79">
        <v>9</v>
      </c>
      <c r="N145" s="79">
        <v>17</v>
      </c>
      <c r="O145" s="79">
        <v>218</v>
      </c>
    </row>
    <row r="146" spans="1:15" x14ac:dyDescent="0.3">
      <c r="A146">
        <v>140</v>
      </c>
      <c r="B146" t="s">
        <v>921</v>
      </c>
      <c r="C146" s="79">
        <v>317</v>
      </c>
      <c r="D146" s="79">
        <v>50</v>
      </c>
      <c r="E146" s="79">
        <v>26</v>
      </c>
      <c r="F146" s="79">
        <v>5</v>
      </c>
      <c r="G146" s="79">
        <v>3</v>
      </c>
      <c r="H146" s="79">
        <v>20</v>
      </c>
      <c r="I146" s="79">
        <v>2</v>
      </c>
      <c r="J146" s="79">
        <v>135</v>
      </c>
      <c r="K146" s="79">
        <v>8</v>
      </c>
      <c r="L146" s="79">
        <v>78</v>
      </c>
      <c r="M146" s="79">
        <v>4</v>
      </c>
      <c r="N146" s="79">
        <v>2</v>
      </c>
      <c r="O146" s="79">
        <v>41</v>
      </c>
    </row>
    <row r="147" spans="1:15" x14ac:dyDescent="0.3">
      <c r="A147">
        <v>999</v>
      </c>
      <c r="B147" t="s">
        <v>922</v>
      </c>
      <c r="C147" s="79">
        <v>1674</v>
      </c>
      <c r="D147" s="79">
        <v>29</v>
      </c>
      <c r="E147" s="79">
        <v>117</v>
      </c>
      <c r="F147" s="79">
        <v>25</v>
      </c>
      <c r="G147" s="79">
        <v>16</v>
      </c>
      <c r="H147" s="79">
        <v>104</v>
      </c>
      <c r="I147" s="79">
        <v>211</v>
      </c>
      <c r="J147" s="79">
        <v>109</v>
      </c>
      <c r="K147" s="79">
        <v>67</v>
      </c>
      <c r="L147" s="79">
        <v>548</v>
      </c>
      <c r="M147" s="79">
        <v>31</v>
      </c>
      <c r="N147" s="79">
        <v>46</v>
      </c>
      <c r="O147" s="79">
        <v>291</v>
      </c>
    </row>
    <row r="148" spans="1:15" x14ac:dyDescent="0.3">
      <c r="A148" t="s">
        <v>924</v>
      </c>
      <c r="C148" s="79">
        <v>95640</v>
      </c>
      <c r="D148" s="79">
        <v>2619</v>
      </c>
      <c r="E148" s="79">
        <v>6017</v>
      </c>
      <c r="F148" s="79">
        <v>1123</v>
      </c>
      <c r="G148" s="79">
        <v>693</v>
      </c>
      <c r="H148" s="79">
        <v>5965</v>
      </c>
      <c r="I148" s="79">
        <v>1412</v>
      </c>
      <c r="J148" s="79">
        <v>10945</v>
      </c>
      <c r="K148" s="79">
        <v>3825</v>
      </c>
      <c r="L148" s="79">
        <v>32505</v>
      </c>
      <c r="M148" s="79">
        <v>1097</v>
      </c>
      <c r="N148" s="79">
        <v>1102</v>
      </c>
      <c r="O148" s="79">
        <v>22522</v>
      </c>
    </row>
  </sheetData>
  <hyperlinks>
    <hyperlink ref="I1" location="'MAIN STEPS '!A1" display="CLICK HERE" xr:uid="{C7C4480A-D5B5-4FC7-9D76-EB3B4C8F1950}"/>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F59A7-1210-4897-B634-3786BE05DB24}">
  <dimension ref="A1:X385"/>
  <sheetViews>
    <sheetView workbookViewId="0">
      <selection activeCell="H23" sqref="H23"/>
    </sheetView>
  </sheetViews>
  <sheetFormatPr defaultRowHeight="14.4" x14ac:dyDescent="0.3"/>
  <cols>
    <col min="1" max="1" width="19.33203125" style="43" bestFit="1" customWidth="1"/>
    <col min="2" max="2" width="11.109375" customWidth="1"/>
    <col min="3" max="3" width="12" style="17" bestFit="1" customWidth="1"/>
    <col min="4" max="4" width="2.6640625" customWidth="1"/>
    <col min="5" max="5" width="14.5546875" customWidth="1"/>
    <col min="6" max="6" width="10.5546875" bestFit="1" customWidth="1"/>
    <col min="9" max="9" width="4.33203125" customWidth="1"/>
    <col min="10" max="10" width="14.33203125" customWidth="1"/>
    <col min="11" max="11" width="10.5546875" bestFit="1" customWidth="1"/>
    <col min="12" max="12" width="9.33203125" customWidth="1"/>
    <col min="13" max="13" width="9.5546875" customWidth="1"/>
    <col min="14" max="14" width="4.6640625" customWidth="1"/>
    <col min="15" max="15" width="14.44140625" bestFit="1" customWidth="1"/>
    <col min="16" max="16" width="11.5546875" bestFit="1" customWidth="1"/>
    <col min="22" max="22" width="19.33203125" bestFit="1" customWidth="1"/>
    <col min="23" max="23" width="13.6640625" customWidth="1"/>
  </cols>
  <sheetData>
    <row r="1" spans="1:24" ht="15.6" x14ac:dyDescent="0.3">
      <c r="A1" s="77" t="s">
        <v>278</v>
      </c>
      <c r="B1" s="77" t="s">
        <v>7</v>
      </c>
      <c r="E1" s="2" t="s">
        <v>7</v>
      </c>
      <c r="O1" s="208" t="s">
        <v>4056</v>
      </c>
    </row>
    <row r="2" spans="1:24" x14ac:dyDescent="0.3">
      <c r="A2" s="76"/>
    </row>
    <row r="3" spans="1:24" s="45" customFormat="1" ht="18.600000000000001" customHeight="1" x14ac:dyDescent="0.3">
      <c r="A3" s="4" t="s">
        <v>4066</v>
      </c>
      <c r="B3" s="44"/>
      <c r="C3" s="221"/>
      <c r="E3" s="4" t="s">
        <v>717</v>
      </c>
      <c r="F3" s="44"/>
      <c r="G3" s="44"/>
      <c r="H3" s="44"/>
      <c r="J3" s="4" t="s">
        <v>940</v>
      </c>
      <c r="K3" s="44"/>
      <c r="L3" s="44"/>
      <c r="M3" s="44"/>
      <c r="N3"/>
      <c r="O3" s="4" t="s">
        <v>942</v>
      </c>
      <c r="P3" s="44"/>
      <c r="Q3" s="44"/>
      <c r="R3" s="44"/>
      <c r="U3" s="4" t="s">
        <v>943</v>
      </c>
      <c r="V3" s="44"/>
      <c r="W3" s="44"/>
      <c r="X3" s="44"/>
    </row>
    <row r="4" spans="1:24" x14ac:dyDescent="0.3">
      <c r="A4" s="1" t="s">
        <v>67</v>
      </c>
      <c r="B4" s="1" t="s">
        <v>714</v>
      </c>
      <c r="C4" s="222" t="s">
        <v>715</v>
      </c>
      <c r="E4" s="1" t="s">
        <v>33</v>
      </c>
      <c r="F4" s="1" t="s">
        <v>66</v>
      </c>
      <c r="G4" s="1" t="s">
        <v>714</v>
      </c>
      <c r="H4" s="1" t="s">
        <v>715</v>
      </c>
      <c r="J4" s="82" t="s">
        <v>46</v>
      </c>
      <c r="K4" s="82" t="s">
        <v>66</v>
      </c>
      <c r="L4" s="82" t="s">
        <v>714</v>
      </c>
      <c r="M4" s="82" t="s">
        <v>715</v>
      </c>
      <c r="N4" s="82"/>
      <c r="O4" s="82" t="s">
        <v>46</v>
      </c>
      <c r="P4" s="82" t="s">
        <v>38</v>
      </c>
      <c r="Q4" s="82" t="s">
        <v>714</v>
      </c>
      <c r="R4" s="82" t="s">
        <v>715</v>
      </c>
      <c r="U4" s="1" t="s">
        <v>52</v>
      </c>
      <c r="V4" s="1" t="s">
        <v>61</v>
      </c>
      <c r="W4" s="1" t="s">
        <v>604</v>
      </c>
    </row>
    <row r="5" spans="1:24" x14ac:dyDescent="0.3">
      <c r="A5" t="s">
        <v>911</v>
      </c>
      <c r="B5">
        <v>884</v>
      </c>
      <c r="C5" s="18">
        <v>0.8553376358</v>
      </c>
      <c r="F5">
        <v>1</v>
      </c>
      <c r="G5">
        <v>81</v>
      </c>
      <c r="H5" s="18" t="s">
        <v>296</v>
      </c>
      <c r="J5" s="7">
        <v>43854</v>
      </c>
      <c r="K5">
        <v>1</v>
      </c>
      <c r="L5">
        <v>6</v>
      </c>
      <c r="M5" s="18">
        <v>5.8054591000000003E-3</v>
      </c>
      <c r="N5" s="18"/>
      <c r="V5">
        <v>999</v>
      </c>
      <c r="W5">
        <v>1141</v>
      </c>
    </row>
    <row r="6" spans="1:24" x14ac:dyDescent="0.3">
      <c r="A6" t="s">
        <v>910</v>
      </c>
      <c r="B6">
        <v>685</v>
      </c>
      <c r="C6" s="18">
        <v>0.66278991009999999</v>
      </c>
      <c r="E6" t="s">
        <v>297</v>
      </c>
      <c r="F6">
        <v>1</v>
      </c>
      <c r="G6">
        <v>13305</v>
      </c>
      <c r="H6" s="18">
        <v>12.883702915000001</v>
      </c>
      <c r="J6" s="7">
        <v>43861</v>
      </c>
      <c r="K6">
        <v>1</v>
      </c>
      <c r="L6">
        <v>3</v>
      </c>
      <c r="M6" s="18">
        <v>2.9027294999999999E-3</v>
      </c>
      <c r="N6" s="18"/>
      <c r="U6" t="s">
        <v>605</v>
      </c>
      <c r="V6">
        <v>999</v>
      </c>
      <c r="W6">
        <v>1</v>
      </c>
    </row>
    <row r="7" spans="1:24" x14ac:dyDescent="0.3">
      <c r="A7" t="s">
        <v>817</v>
      </c>
      <c r="B7">
        <v>274</v>
      </c>
      <c r="C7" s="18">
        <v>0.26511596399999998</v>
      </c>
      <c r="E7" t="s">
        <v>298</v>
      </c>
      <c r="F7">
        <v>1</v>
      </c>
      <c r="G7">
        <v>20791</v>
      </c>
      <c r="H7" s="18">
        <v>20.132661954</v>
      </c>
      <c r="J7" s="7">
        <v>43868</v>
      </c>
      <c r="K7">
        <v>1</v>
      </c>
      <c r="L7">
        <v>1</v>
      </c>
      <c r="M7" s="18">
        <v>9.675765E-4</v>
      </c>
      <c r="N7" s="18"/>
      <c r="U7" t="s">
        <v>606</v>
      </c>
      <c r="V7">
        <v>131</v>
      </c>
      <c r="W7">
        <v>1052</v>
      </c>
    </row>
    <row r="8" spans="1:24" x14ac:dyDescent="0.3">
      <c r="A8" t="s">
        <v>880</v>
      </c>
      <c r="B8">
        <v>654</v>
      </c>
      <c r="C8" s="18">
        <v>0.63279503829999995</v>
      </c>
      <c r="E8" t="s">
        <v>299</v>
      </c>
      <c r="F8">
        <v>1</v>
      </c>
      <c r="G8">
        <v>17174</v>
      </c>
      <c r="H8" s="18">
        <v>16.630192698999998</v>
      </c>
      <c r="J8" s="7">
        <v>43875</v>
      </c>
      <c r="K8">
        <v>1</v>
      </c>
      <c r="L8">
        <v>2</v>
      </c>
      <c r="M8" s="18">
        <v>1.935153E-3</v>
      </c>
      <c r="N8" s="18"/>
      <c r="U8" t="s">
        <v>606</v>
      </c>
      <c r="V8">
        <v>132</v>
      </c>
      <c r="W8">
        <v>2200</v>
      </c>
    </row>
    <row r="9" spans="1:24" x14ac:dyDescent="0.3">
      <c r="A9" t="s">
        <v>837</v>
      </c>
      <c r="B9">
        <v>564</v>
      </c>
      <c r="C9" s="18">
        <v>0.54571315229999995</v>
      </c>
      <c r="E9" t="s">
        <v>300</v>
      </c>
      <c r="F9">
        <v>1</v>
      </c>
      <c r="G9">
        <v>14676</v>
      </c>
      <c r="H9" s="18">
        <v>14.211290791</v>
      </c>
      <c r="J9" s="7">
        <v>43882</v>
      </c>
      <c r="K9">
        <v>1</v>
      </c>
      <c r="L9">
        <v>5</v>
      </c>
      <c r="M9" s="18">
        <v>4.8378826000000002E-3</v>
      </c>
      <c r="N9" s="18"/>
      <c r="U9" t="s">
        <v>606</v>
      </c>
      <c r="V9">
        <v>999</v>
      </c>
      <c r="W9">
        <v>11</v>
      </c>
    </row>
    <row r="10" spans="1:24" x14ac:dyDescent="0.3">
      <c r="A10" t="s">
        <v>831</v>
      </c>
      <c r="B10">
        <v>953</v>
      </c>
      <c r="C10" s="18">
        <v>0.92210041509999996</v>
      </c>
      <c r="E10" t="s">
        <v>301</v>
      </c>
      <c r="F10">
        <v>1</v>
      </c>
      <c r="G10">
        <v>15155</v>
      </c>
      <c r="H10" s="18">
        <v>14.675123463</v>
      </c>
      <c r="J10" s="7">
        <v>43889</v>
      </c>
      <c r="K10">
        <v>1</v>
      </c>
      <c r="L10">
        <v>4</v>
      </c>
      <c r="M10" s="18">
        <v>3.870306E-3</v>
      </c>
      <c r="N10" s="18"/>
      <c r="U10" t="s">
        <v>607</v>
      </c>
      <c r="V10">
        <v>131</v>
      </c>
      <c r="W10">
        <v>308</v>
      </c>
    </row>
    <row r="11" spans="1:24" x14ac:dyDescent="0.3">
      <c r="A11" t="s">
        <v>785</v>
      </c>
      <c r="B11">
        <v>399</v>
      </c>
      <c r="C11" s="18">
        <v>0.38606302790000002</v>
      </c>
      <c r="E11" t="s">
        <v>302</v>
      </c>
      <c r="F11">
        <v>1</v>
      </c>
      <c r="G11">
        <v>9779</v>
      </c>
      <c r="H11" s="18">
        <v>9.4693521835999999</v>
      </c>
      <c r="J11" s="7">
        <v>43896</v>
      </c>
      <c r="K11">
        <v>1</v>
      </c>
      <c r="L11">
        <v>52</v>
      </c>
      <c r="M11" s="18">
        <v>5.0313978600000003E-2</v>
      </c>
      <c r="N11" s="18"/>
      <c r="O11" s="7">
        <v>43896</v>
      </c>
      <c r="P11">
        <v>1</v>
      </c>
      <c r="Q11">
        <v>1</v>
      </c>
      <c r="R11">
        <v>3.66837858E-2</v>
      </c>
      <c r="U11" t="s">
        <v>607</v>
      </c>
      <c r="V11">
        <v>133</v>
      </c>
      <c r="W11">
        <v>399</v>
      </c>
    </row>
    <row r="12" spans="1:24" x14ac:dyDescent="0.3">
      <c r="A12" t="s">
        <v>844</v>
      </c>
      <c r="B12">
        <v>324</v>
      </c>
      <c r="C12" s="18">
        <v>0.31349478959999999</v>
      </c>
      <c r="E12" t="s">
        <v>303</v>
      </c>
      <c r="F12">
        <v>1</v>
      </c>
      <c r="G12">
        <v>5054</v>
      </c>
      <c r="H12" s="18">
        <v>4.8939672703000001</v>
      </c>
      <c r="J12" s="7">
        <v>43903</v>
      </c>
      <c r="K12">
        <v>1</v>
      </c>
      <c r="L12">
        <v>199</v>
      </c>
      <c r="M12" s="18">
        <v>0.19254772570000001</v>
      </c>
      <c r="N12" s="18"/>
      <c r="O12" s="7">
        <v>43903</v>
      </c>
      <c r="P12">
        <v>1</v>
      </c>
      <c r="Q12">
        <v>2</v>
      </c>
      <c r="R12">
        <v>7.3367571500000006E-2</v>
      </c>
      <c r="U12" t="s">
        <v>607</v>
      </c>
      <c r="V12">
        <v>134</v>
      </c>
      <c r="W12">
        <v>615</v>
      </c>
    </row>
    <row r="13" spans="1:24" x14ac:dyDescent="0.3">
      <c r="A13" t="s">
        <v>842</v>
      </c>
      <c r="B13">
        <v>372</v>
      </c>
      <c r="C13" s="18">
        <v>0.35993846210000002</v>
      </c>
      <c r="E13" t="s">
        <v>304</v>
      </c>
      <c r="F13">
        <v>1</v>
      </c>
      <c r="G13">
        <v>4537</v>
      </c>
      <c r="H13" s="18">
        <v>4.3933378522000002</v>
      </c>
      <c r="J13" s="7">
        <v>43910</v>
      </c>
      <c r="K13">
        <v>1</v>
      </c>
      <c r="L13">
        <v>535</v>
      </c>
      <c r="M13" s="18">
        <v>0.51765343340000003</v>
      </c>
      <c r="N13" s="18"/>
      <c r="O13" s="7">
        <v>43910</v>
      </c>
      <c r="P13">
        <v>1</v>
      </c>
      <c r="Q13">
        <v>27</v>
      </c>
      <c r="R13">
        <v>0.99046221570000004</v>
      </c>
      <c r="U13" t="s">
        <v>608</v>
      </c>
      <c r="V13">
        <v>135</v>
      </c>
      <c r="W13">
        <v>619</v>
      </c>
    </row>
    <row r="14" spans="1:24" x14ac:dyDescent="0.3">
      <c r="A14" t="s">
        <v>834</v>
      </c>
      <c r="B14">
        <v>774</v>
      </c>
      <c r="C14" s="18">
        <v>0.74890421959999998</v>
      </c>
      <c r="E14" t="s">
        <v>305</v>
      </c>
      <c r="F14">
        <v>1</v>
      </c>
      <c r="G14">
        <v>2799</v>
      </c>
      <c r="H14" s="18">
        <v>2.7103708725</v>
      </c>
      <c r="J14" s="7">
        <v>43917</v>
      </c>
      <c r="K14">
        <v>1</v>
      </c>
      <c r="L14">
        <v>599</v>
      </c>
      <c r="M14" s="18">
        <v>0.57957833020000005</v>
      </c>
      <c r="N14" s="18"/>
      <c r="O14" s="7">
        <v>43917</v>
      </c>
      <c r="P14">
        <v>1</v>
      </c>
      <c r="Q14">
        <v>62</v>
      </c>
      <c r="R14">
        <v>2.2743947174999999</v>
      </c>
      <c r="U14" t="s">
        <v>608</v>
      </c>
      <c r="V14">
        <v>136</v>
      </c>
      <c r="W14">
        <v>951</v>
      </c>
    </row>
    <row r="15" spans="1:24" x14ac:dyDescent="0.3">
      <c r="A15" t="s">
        <v>894</v>
      </c>
      <c r="B15">
        <v>413</v>
      </c>
      <c r="C15" s="18">
        <v>0.39960909909999998</v>
      </c>
      <c r="E15" s="13" t="s">
        <v>716</v>
      </c>
      <c r="G15" s="1">
        <f>SUM(G5:G14)</f>
        <v>103351</v>
      </c>
      <c r="H15" s="1">
        <f>SUM(H5:H14)</f>
        <v>100.0000000006</v>
      </c>
      <c r="J15" s="7">
        <v>43924</v>
      </c>
      <c r="K15">
        <v>1</v>
      </c>
      <c r="L15">
        <v>887</v>
      </c>
      <c r="M15" s="18">
        <v>0.85824036540000004</v>
      </c>
      <c r="N15" s="18"/>
      <c r="O15" s="7">
        <v>43924</v>
      </c>
      <c r="P15">
        <v>1</v>
      </c>
      <c r="Q15">
        <v>153</v>
      </c>
      <c r="R15">
        <v>5.6126192223000002</v>
      </c>
      <c r="U15" t="s">
        <v>608</v>
      </c>
      <c r="V15">
        <v>140</v>
      </c>
      <c r="W15">
        <v>283</v>
      </c>
    </row>
    <row r="16" spans="1:24" x14ac:dyDescent="0.3">
      <c r="A16" t="s">
        <v>909</v>
      </c>
      <c r="B16">
        <v>1474</v>
      </c>
      <c r="C16" s="18">
        <v>1.4262077773999999</v>
      </c>
      <c r="J16" s="7">
        <v>43931</v>
      </c>
      <c r="K16">
        <v>1</v>
      </c>
      <c r="L16">
        <v>1089</v>
      </c>
      <c r="M16" s="18">
        <v>1.0536908206</v>
      </c>
      <c r="N16" s="18"/>
      <c r="O16" s="7">
        <v>43931</v>
      </c>
      <c r="P16">
        <v>1</v>
      </c>
      <c r="Q16">
        <v>202</v>
      </c>
      <c r="R16">
        <v>7.4101247249000002</v>
      </c>
      <c r="U16" t="s">
        <v>608</v>
      </c>
      <c r="V16">
        <v>999</v>
      </c>
      <c r="W16">
        <v>17</v>
      </c>
    </row>
    <row r="17" spans="1:23" x14ac:dyDescent="0.3">
      <c r="A17" t="s">
        <v>904</v>
      </c>
      <c r="B17">
        <v>723</v>
      </c>
      <c r="C17" s="18">
        <v>0.69955781750000001</v>
      </c>
      <c r="J17" s="7">
        <v>43938</v>
      </c>
      <c r="K17">
        <v>1</v>
      </c>
      <c r="L17">
        <v>1614</v>
      </c>
      <c r="M17" s="18">
        <v>1.5616684889000001</v>
      </c>
      <c r="N17" s="18"/>
      <c r="O17" s="7">
        <v>43938</v>
      </c>
      <c r="P17">
        <v>1</v>
      </c>
      <c r="Q17">
        <v>215</v>
      </c>
      <c r="R17">
        <v>7.8870139398000001</v>
      </c>
      <c r="U17" t="s">
        <v>609</v>
      </c>
      <c r="V17">
        <v>135</v>
      </c>
      <c r="W17">
        <v>197</v>
      </c>
    </row>
    <row r="18" spans="1:23" x14ac:dyDescent="0.3">
      <c r="A18" t="s">
        <v>821</v>
      </c>
      <c r="B18">
        <v>1809</v>
      </c>
      <c r="C18" s="18">
        <v>1.7503459085999999</v>
      </c>
      <c r="J18" s="7">
        <v>43945</v>
      </c>
      <c r="K18">
        <v>1</v>
      </c>
      <c r="L18">
        <v>1330</v>
      </c>
      <c r="M18" s="18">
        <v>1.2868767597999999</v>
      </c>
      <c r="N18" s="18"/>
      <c r="O18" s="7">
        <v>43945</v>
      </c>
      <c r="P18">
        <v>1</v>
      </c>
      <c r="Q18">
        <v>160</v>
      </c>
      <c r="R18">
        <v>5.8694057226999998</v>
      </c>
      <c r="U18" t="s">
        <v>609</v>
      </c>
      <c r="V18">
        <v>137</v>
      </c>
      <c r="W18">
        <v>1449</v>
      </c>
    </row>
    <row r="19" spans="1:23" x14ac:dyDescent="0.3">
      <c r="A19" t="s">
        <v>859</v>
      </c>
      <c r="B19">
        <v>150</v>
      </c>
      <c r="C19" s="18">
        <v>0.14513647669999999</v>
      </c>
      <c r="J19" s="7">
        <v>43952</v>
      </c>
      <c r="K19">
        <v>1</v>
      </c>
      <c r="L19">
        <v>1266</v>
      </c>
      <c r="M19" s="18">
        <v>1.2249518631</v>
      </c>
      <c r="N19" s="18"/>
      <c r="O19" s="7">
        <v>43952</v>
      </c>
      <c r="P19">
        <v>1</v>
      </c>
      <c r="Q19">
        <v>115</v>
      </c>
      <c r="R19">
        <v>4.2186353631999998</v>
      </c>
      <c r="U19" t="s">
        <v>610</v>
      </c>
      <c r="V19">
        <v>137</v>
      </c>
      <c r="W19">
        <v>1116</v>
      </c>
    </row>
    <row r="20" spans="1:23" x14ac:dyDescent="0.3">
      <c r="A20" t="s">
        <v>892</v>
      </c>
      <c r="B20">
        <v>642</v>
      </c>
      <c r="C20" s="18">
        <v>0.62118412010000001</v>
      </c>
      <c r="J20" s="7">
        <v>43959</v>
      </c>
      <c r="K20">
        <v>1</v>
      </c>
      <c r="L20">
        <v>988</v>
      </c>
      <c r="M20" s="18">
        <v>0.95596559299999995</v>
      </c>
      <c r="N20" s="18"/>
      <c r="O20" s="7">
        <v>43959</v>
      </c>
      <c r="P20">
        <v>1</v>
      </c>
      <c r="Q20">
        <v>74</v>
      </c>
      <c r="R20">
        <v>2.7146001467</v>
      </c>
      <c r="U20" t="s">
        <v>610</v>
      </c>
      <c r="V20">
        <v>999</v>
      </c>
      <c r="W20">
        <v>2</v>
      </c>
    </row>
    <row r="21" spans="1:23" x14ac:dyDescent="0.3">
      <c r="A21" t="s">
        <v>836</v>
      </c>
      <c r="B21">
        <v>134</v>
      </c>
      <c r="C21" s="18">
        <v>0.12965525250000001</v>
      </c>
      <c r="J21" s="7">
        <v>43966</v>
      </c>
      <c r="K21">
        <v>1</v>
      </c>
      <c r="L21">
        <v>1132</v>
      </c>
      <c r="M21" s="18">
        <v>1.0952966105999999</v>
      </c>
      <c r="N21" s="18"/>
      <c r="O21" s="7">
        <v>43966</v>
      </c>
      <c r="P21">
        <v>1</v>
      </c>
      <c r="Q21">
        <v>86</v>
      </c>
      <c r="R21">
        <v>3.1548055759000002</v>
      </c>
      <c r="U21" t="s">
        <v>611</v>
      </c>
      <c r="V21">
        <v>124</v>
      </c>
      <c r="W21">
        <v>1</v>
      </c>
    </row>
    <row r="22" spans="1:23" x14ac:dyDescent="0.3">
      <c r="A22" t="s">
        <v>848</v>
      </c>
      <c r="B22">
        <v>258</v>
      </c>
      <c r="C22" s="18">
        <v>0.24963473990000001</v>
      </c>
      <c r="J22" s="7">
        <v>43973</v>
      </c>
      <c r="K22">
        <v>1</v>
      </c>
      <c r="L22">
        <v>1205</v>
      </c>
      <c r="M22" s="18">
        <v>1.1659296959000001</v>
      </c>
      <c r="N22" s="18"/>
      <c r="O22" s="7">
        <v>43973</v>
      </c>
      <c r="P22">
        <v>1</v>
      </c>
      <c r="Q22">
        <v>65</v>
      </c>
      <c r="R22">
        <v>2.3844460748</v>
      </c>
      <c r="U22" t="s">
        <v>611</v>
      </c>
      <c r="V22">
        <v>127</v>
      </c>
      <c r="W22">
        <v>265</v>
      </c>
    </row>
    <row r="23" spans="1:23" x14ac:dyDescent="0.3">
      <c r="A23" t="s">
        <v>827</v>
      </c>
      <c r="B23">
        <v>1025</v>
      </c>
      <c r="C23" s="18">
        <v>0.99176592389999996</v>
      </c>
      <c r="J23" s="7">
        <v>43980</v>
      </c>
      <c r="K23">
        <v>1</v>
      </c>
      <c r="L23">
        <v>1042</v>
      </c>
      <c r="M23" s="18">
        <v>1.0082147245999999</v>
      </c>
      <c r="N23" s="18"/>
      <c r="O23" s="7">
        <v>43980</v>
      </c>
      <c r="P23">
        <v>1</v>
      </c>
      <c r="Q23">
        <v>36</v>
      </c>
      <c r="R23">
        <v>1.3206162876</v>
      </c>
      <c r="U23" t="s">
        <v>611</v>
      </c>
      <c r="V23">
        <v>137</v>
      </c>
      <c r="W23">
        <v>125</v>
      </c>
    </row>
    <row r="24" spans="1:23" x14ac:dyDescent="0.3">
      <c r="A24" t="s">
        <v>861</v>
      </c>
      <c r="B24">
        <v>342</v>
      </c>
      <c r="C24" s="18">
        <v>0.33091116679999999</v>
      </c>
      <c r="J24" s="7">
        <v>43987</v>
      </c>
      <c r="K24">
        <v>1</v>
      </c>
      <c r="L24">
        <v>807</v>
      </c>
      <c r="M24" s="18">
        <v>0.78083424450000005</v>
      </c>
      <c r="N24" s="18"/>
      <c r="O24" s="7">
        <v>43987</v>
      </c>
      <c r="P24">
        <v>1</v>
      </c>
      <c r="Q24">
        <v>27</v>
      </c>
      <c r="R24">
        <v>0.99046221570000004</v>
      </c>
      <c r="U24" t="s">
        <v>611</v>
      </c>
      <c r="V24">
        <v>138</v>
      </c>
      <c r="W24">
        <v>794</v>
      </c>
    </row>
    <row r="25" spans="1:23" x14ac:dyDescent="0.3">
      <c r="A25" t="s">
        <v>893</v>
      </c>
      <c r="B25">
        <v>480</v>
      </c>
      <c r="C25" s="18">
        <v>0.46443672530000002</v>
      </c>
      <c r="J25" s="7">
        <v>43994</v>
      </c>
      <c r="K25">
        <v>1</v>
      </c>
      <c r="L25">
        <v>561</v>
      </c>
      <c r="M25" s="18">
        <v>0.54281042270000002</v>
      </c>
      <c r="N25" s="18"/>
      <c r="O25" s="7">
        <v>43994</v>
      </c>
      <c r="P25">
        <v>1</v>
      </c>
      <c r="Q25">
        <v>17</v>
      </c>
      <c r="R25">
        <v>0.62362435800000005</v>
      </c>
      <c r="U25" t="s">
        <v>611</v>
      </c>
      <c r="V25">
        <v>139</v>
      </c>
      <c r="W25">
        <v>809</v>
      </c>
    </row>
    <row r="26" spans="1:23" x14ac:dyDescent="0.3">
      <c r="A26" t="s">
        <v>881</v>
      </c>
      <c r="B26">
        <v>243</v>
      </c>
      <c r="C26" s="18">
        <v>0.23512109219999999</v>
      </c>
      <c r="J26" s="7">
        <v>44001</v>
      </c>
      <c r="K26">
        <v>1</v>
      </c>
      <c r="L26">
        <v>443</v>
      </c>
      <c r="M26" s="18">
        <v>0.42863639440000001</v>
      </c>
      <c r="N26" s="18"/>
      <c r="O26" s="7">
        <v>44001</v>
      </c>
      <c r="P26">
        <v>1</v>
      </c>
      <c r="Q26">
        <v>20</v>
      </c>
      <c r="R26">
        <v>0.73367571529999998</v>
      </c>
      <c r="U26" t="s">
        <v>611</v>
      </c>
      <c r="V26">
        <v>140</v>
      </c>
      <c r="W26">
        <v>34</v>
      </c>
    </row>
    <row r="27" spans="1:23" x14ac:dyDescent="0.3">
      <c r="A27" t="s">
        <v>914</v>
      </c>
      <c r="B27">
        <v>418</v>
      </c>
      <c r="C27" s="18">
        <v>0.40444698159999998</v>
      </c>
      <c r="J27" s="7">
        <v>44008</v>
      </c>
      <c r="K27">
        <v>1</v>
      </c>
      <c r="L27">
        <v>368</v>
      </c>
      <c r="M27" s="18">
        <v>0.35606815609999998</v>
      </c>
      <c r="N27" s="18"/>
      <c r="O27" s="7">
        <v>44008</v>
      </c>
      <c r="P27">
        <v>1</v>
      </c>
      <c r="Q27">
        <v>11</v>
      </c>
      <c r="R27">
        <v>0.40352164340000002</v>
      </c>
      <c r="U27" t="s">
        <v>611</v>
      </c>
      <c r="V27">
        <v>999</v>
      </c>
      <c r="W27">
        <v>1</v>
      </c>
    </row>
    <row r="28" spans="1:23" x14ac:dyDescent="0.3">
      <c r="A28" t="s">
        <v>796</v>
      </c>
      <c r="B28">
        <v>689</v>
      </c>
      <c r="C28" s="18">
        <v>0.66666021620000004</v>
      </c>
      <c r="J28" s="7">
        <v>44015</v>
      </c>
      <c r="K28">
        <v>1</v>
      </c>
      <c r="L28">
        <v>321</v>
      </c>
      <c r="M28" s="18">
        <v>0.31059206010000001</v>
      </c>
      <c r="N28" s="18"/>
      <c r="O28" s="7">
        <v>44015</v>
      </c>
      <c r="P28">
        <v>1</v>
      </c>
      <c r="Q28">
        <v>7</v>
      </c>
      <c r="R28">
        <v>0.25678650040000001</v>
      </c>
      <c r="U28" t="s">
        <v>612</v>
      </c>
      <c r="V28">
        <v>120</v>
      </c>
      <c r="W28">
        <v>426</v>
      </c>
    </row>
    <row r="29" spans="1:23" x14ac:dyDescent="0.3">
      <c r="A29" t="s">
        <v>902</v>
      </c>
      <c r="B29">
        <v>1310</v>
      </c>
      <c r="C29" s="18">
        <v>1.2675252295999999</v>
      </c>
      <c r="J29" s="7">
        <v>44022</v>
      </c>
      <c r="K29">
        <v>1</v>
      </c>
      <c r="L29">
        <v>274</v>
      </c>
      <c r="M29" s="18">
        <v>0.26511596399999998</v>
      </c>
      <c r="N29" s="18"/>
      <c r="O29" s="7">
        <v>44022</v>
      </c>
      <c r="P29">
        <v>1</v>
      </c>
      <c r="Q29">
        <v>11</v>
      </c>
      <c r="R29">
        <v>0.40352164340000002</v>
      </c>
      <c r="U29" t="s">
        <v>612</v>
      </c>
      <c r="V29">
        <v>124</v>
      </c>
      <c r="W29">
        <v>696</v>
      </c>
    </row>
    <row r="30" spans="1:23" x14ac:dyDescent="0.3">
      <c r="A30" t="s">
        <v>830</v>
      </c>
      <c r="B30">
        <v>516</v>
      </c>
      <c r="C30" s="18">
        <v>0.49926947970000002</v>
      </c>
      <c r="J30" s="7">
        <v>44029</v>
      </c>
      <c r="K30">
        <v>1</v>
      </c>
      <c r="L30">
        <v>204</v>
      </c>
      <c r="M30" s="18">
        <v>0.19738560829999999</v>
      </c>
      <c r="N30" s="18"/>
      <c r="O30" s="7">
        <v>44029</v>
      </c>
      <c r="P30">
        <v>1</v>
      </c>
      <c r="Q30">
        <v>8</v>
      </c>
      <c r="R30">
        <v>0.29347028609999998</v>
      </c>
      <c r="U30" t="s">
        <v>612</v>
      </c>
      <c r="V30">
        <v>125</v>
      </c>
      <c r="W30">
        <v>348</v>
      </c>
    </row>
    <row r="31" spans="1:23" x14ac:dyDescent="0.3">
      <c r="A31" t="s">
        <v>905</v>
      </c>
      <c r="B31">
        <v>539</v>
      </c>
      <c r="C31" s="18">
        <v>0.52152373949999997</v>
      </c>
      <c r="J31" s="7">
        <v>44036</v>
      </c>
      <c r="K31">
        <v>1</v>
      </c>
      <c r="L31">
        <v>146</v>
      </c>
      <c r="M31" s="18">
        <v>0.14126617059999999</v>
      </c>
      <c r="N31" s="18"/>
      <c r="O31" s="7">
        <v>44036</v>
      </c>
      <c r="P31">
        <v>1</v>
      </c>
      <c r="Q31">
        <v>1</v>
      </c>
      <c r="R31">
        <v>3.66837858E-2</v>
      </c>
      <c r="U31" t="s">
        <v>612</v>
      </c>
      <c r="V31">
        <v>127</v>
      </c>
      <c r="W31">
        <v>200</v>
      </c>
    </row>
    <row r="32" spans="1:23" x14ac:dyDescent="0.3">
      <c r="A32" t="s">
        <v>786</v>
      </c>
      <c r="B32">
        <v>454</v>
      </c>
      <c r="C32" s="18">
        <v>0.43927973599999998</v>
      </c>
      <c r="J32" s="7">
        <v>44043</v>
      </c>
      <c r="K32">
        <v>1</v>
      </c>
      <c r="L32">
        <v>114</v>
      </c>
      <c r="M32" s="18">
        <v>0.1103037223</v>
      </c>
      <c r="N32" s="18"/>
      <c r="O32" s="7">
        <v>44043</v>
      </c>
      <c r="P32">
        <v>1</v>
      </c>
      <c r="Q32">
        <v>1</v>
      </c>
      <c r="R32">
        <v>3.66837858E-2</v>
      </c>
      <c r="U32" t="s">
        <v>612</v>
      </c>
      <c r="V32">
        <v>138</v>
      </c>
      <c r="W32">
        <v>296</v>
      </c>
    </row>
    <row r="33" spans="1:23" x14ac:dyDescent="0.3">
      <c r="A33" t="s">
        <v>856</v>
      </c>
      <c r="B33">
        <v>190</v>
      </c>
      <c r="C33" s="18">
        <v>0.18383953710000001</v>
      </c>
      <c r="J33" s="7">
        <v>44050</v>
      </c>
      <c r="K33">
        <v>1</v>
      </c>
      <c r="L33">
        <v>124</v>
      </c>
      <c r="M33" s="18">
        <v>0.1199794874</v>
      </c>
      <c r="N33" s="18"/>
      <c r="U33" t="s">
        <v>612</v>
      </c>
      <c r="V33">
        <v>999</v>
      </c>
      <c r="W33">
        <v>1</v>
      </c>
    </row>
    <row r="34" spans="1:23" x14ac:dyDescent="0.3">
      <c r="A34" t="s">
        <v>849</v>
      </c>
      <c r="B34">
        <v>295</v>
      </c>
      <c r="C34" s="18">
        <v>0.28543507080000002</v>
      </c>
      <c r="J34" s="7">
        <v>44057</v>
      </c>
      <c r="K34">
        <v>1</v>
      </c>
      <c r="L34">
        <v>143</v>
      </c>
      <c r="M34" s="18">
        <v>0.13836344110000001</v>
      </c>
      <c r="N34" s="18"/>
      <c r="O34" s="7">
        <v>44057</v>
      </c>
      <c r="P34">
        <v>1</v>
      </c>
      <c r="Q34">
        <v>1</v>
      </c>
      <c r="R34">
        <v>3.66837858E-2</v>
      </c>
      <c r="U34" t="s">
        <v>613</v>
      </c>
      <c r="V34">
        <v>7</v>
      </c>
      <c r="W34">
        <v>1</v>
      </c>
    </row>
    <row r="35" spans="1:23" x14ac:dyDescent="0.3">
      <c r="A35" t="s">
        <v>794</v>
      </c>
      <c r="B35">
        <v>729</v>
      </c>
      <c r="C35" s="18">
        <v>0.70536327659999998</v>
      </c>
      <c r="J35" s="7">
        <v>44064</v>
      </c>
      <c r="K35">
        <v>1</v>
      </c>
      <c r="L35">
        <v>191</v>
      </c>
      <c r="M35" s="18">
        <v>0.18480711359999999</v>
      </c>
      <c r="N35" s="18"/>
      <c r="U35" t="s">
        <v>613</v>
      </c>
      <c r="V35">
        <v>119</v>
      </c>
      <c r="W35">
        <v>29</v>
      </c>
    </row>
    <row r="36" spans="1:23" x14ac:dyDescent="0.3">
      <c r="A36" t="s">
        <v>908</v>
      </c>
      <c r="B36">
        <v>1442</v>
      </c>
      <c r="C36" s="18">
        <v>1.395245329</v>
      </c>
      <c r="J36" s="7">
        <v>44071</v>
      </c>
      <c r="K36">
        <v>1</v>
      </c>
      <c r="L36">
        <v>277</v>
      </c>
      <c r="M36" s="18">
        <v>0.26801869360000002</v>
      </c>
      <c r="N36" s="18"/>
      <c r="O36" s="7">
        <v>44071</v>
      </c>
      <c r="P36">
        <v>1</v>
      </c>
      <c r="Q36">
        <v>1</v>
      </c>
      <c r="R36">
        <v>3.66837858E-2</v>
      </c>
      <c r="U36" t="s">
        <v>613</v>
      </c>
      <c r="V36">
        <v>120</v>
      </c>
      <c r="W36">
        <v>751</v>
      </c>
    </row>
    <row r="37" spans="1:23" x14ac:dyDescent="0.3">
      <c r="A37" t="s">
        <v>878</v>
      </c>
      <c r="B37">
        <v>942</v>
      </c>
      <c r="C37" s="18">
        <v>0.91145707350000005</v>
      </c>
      <c r="J37" s="7">
        <v>44078</v>
      </c>
      <c r="K37">
        <v>1</v>
      </c>
      <c r="L37">
        <v>386</v>
      </c>
      <c r="M37" s="18">
        <v>0.37348453329999998</v>
      </c>
      <c r="N37" s="18"/>
      <c r="O37" s="7">
        <v>44078</v>
      </c>
      <c r="P37">
        <v>1</v>
      </c>
      <c r="Q37">
        <v>1</v>
      </c>
      <c r="R37">
        <v>3.66837858E-2</v>
      </c>
      <c r="U37" t="s">
        <v>613</v>
      </c>
      <c r="V37">
        <v>121</v>
      </c>
      <c r="W37">
        <v>587</v>
      </c>
    </row>
    <row r="38" spans="1:23" x14ac:dyDescent="0.3">
      <c r="A38" t="s">
        <v>823</v>
      </c>
      <c r="B38">
        <v>2774</v>
      </c>
      <c r="C38" s="18">
        <v>2.6840572418000002</v>
      </c>
      <c r="J38" s="7">
        <v>44085</v>
      </c>
      <c r="K38">
        <v>1</v>
      </c>
      <c r="L38">
        <v>605</v>
      </c>
      <c r="M38" s="18">
        <v>0.5853837892</v>
      </c>
      <c r="N38" s="18"/>
      <c r="O38" s="7">
        <v>44085</v>
      </c>
      <c r="P38">
        <v>1</v>
      </c>
      <c r="Q38">
        <v>2</v>
      </c>
      <c r="R38">
        <v>7.3367571500000006E-2</v>
      </c>
      <c r="U38" t="s">
        <v>613</v>
      </c>
      <c r="V38">
        <v>999</v>
      </c>
      <c r="W38">
        <v>1</v>
      </c>
    </row>
    <row r="39" spans="1:23" x14ac:dyDescent="0.3">
      <c r="A39" t="s">
        <v>869</v>
      </c>
      <c r="B39">
        <v>318</v>
      </c>
      <c r="C39" s="18">
        <v>0.30768933050000002</v>
      </c>
      <c r="J39" s="7">
        <v>44092</v>
      </c>
      <c r="K39">
        <v>1</v>
      </c>
      <c r="L39">
        <v>1109</v>
      </c>
      <c r="M39" s="18">
        <v>1.0730423508</v>
      </c>
      <c r="N39" s="18"/>
      <c r="O39" s="7">
        <v>44092</v>
      </c>
      <c r="P39">
        <v>1</v>
      </c>
      <c r="Q39">
        <v>4</v>
      </c>
      <c r="R39">
        <v>0.14673514309999999</v>
      </c>
      <c r="U39" t="s">
        <v>614</v>
      </c>
      <c r="V39">
        <v>123</v>
      </c>
      <c r="W39">
        <v>480</v>
      </c>
    </row>
    <row r="40" spans="1:23" x14ac:dyDescent="0.3">
      <c r="A40" t="s">
        <v>852</v>
      </c>
      <c r="B40">
        <v>452</v>
      </c>
      <c r="C40" s="18">
        <v>0.43734458300000001</v>
      </c>
      <c r="J40" s="7">
        <v>44099</v>
      </c>
      <c r="K40">
        <v>1</v>
      </c>
      <c r="L40">
        <v>1776</v>
      </c>
      <c r="M40" s="18">
        <v>1.7184158837000001</v>
      </c>
      <c r="N40" s="18"/>
      <c r="O40" s="7">
        <v>44099</v>
      </c>
      <c r="P40">
        <v>1</v>
      </c>
      <c r="Q40">
        <v>23</v>
      </c>
      <c r="R40">
        <v>0.84372707260000002</v>
      </c>
      <c r="U40" t="s">
        <v>614</v>
      </c>
      <c r="V40">
        <v>139</v>
      </c>
      <c r="W40">
        <v>317</v>
      </c>
    </row>
    <row r="41" spans="1:23" x14ac:dyDescent="0.3">
      <c r="A41" t="s">
        <v>807</v>
      </c>
      <c r="B41">
        <v>493</v>
      </c>
      <c r="C41" s="18">
        <v>0.47701522000000002</v>
      </c>
      <c r="J41" s="7">
        <v>44106</v>
      </c>
      <c r="K41">
        <v>1</v>
      </c>
      <c r="L41">
        <v>1893</v>
      </c>
      <c r="M41" s="18">
        <v>1.8316223355000001</v>
      </c>
      <c r="N41" s="18"/>
      <c r="O41" s="7">
        <v>44106</v>
      </c>
      <c r="P41">
        <v>1</v>
      </c>
      <c r="Q41">
        <v>26</v>
      </c>
      <c r="R41">
        <v>0.95377842989999995</v>
      </c>
      <c r="U41" t="s">
        <v>614</v>
      </c>
      <c r="V41">
        <v>999</v>
      </c>
      <c r="W41">
        <v>7</v>
      </c>
    </row>
    <row r="42" spans="1:23" x14ac:dyDescent="0.3">
      <c r="A42" t="s">
        <v>919</v>
      </c>
      <c r="B42">
        <v>1196</v>
      </c>
      <c r="C42" s="18">
        <v>1.1572215073000001</v>
      </c>
      <c r="J42" s="7">
        <v>44113</v>
      </c>
      <c r="K42">
        <v>1</v>
      </c>
      <c r="L42">
        <v>1698</v>
      </c>
      <c r="M42" s="18">
        <v>1.6429449159</v>
      </c>
      <c r="N42" s="18"/>
      <c r="O42" s="7">
        <v>44113</v>
      </c>
      <c r="P42">
        <v>1</v>
      </c>
      <c r="Q42">
        <v>17</v>
      </c>
      <c r="R42">
        <v>0.62362435800000005</v>
      </c>
      <c r="U42" t="s">
        <v>615</v>
      </c>
      <c r="V42">
        <v>122</v>
      </c>
      <c r="W42">
        <v>677</v>
      </c>
    </row>
    <row r="43" spans="1:23" x14ac:dyDescent="0.3">
      <c r="A43" t="s">
        <v>803</v>
      </c>
      <c r="B43">
        <v>553</v>
      </c>
      <c r="C43" s="18">
        <v>0.53506981060000003</v>
      </c>
      <c r="J43" s="7">
        <v>44120</v>
      </c>
      <c r="K43">
        <v>1</v>
      </c>
      <c r="L43">
        <v>1898</v>
      </c>
      <c r="M43" s="18">
        <v>1.8364602181</v>
      </c>
      <c r="N43" s="18"/>
      <c r="O43" s="7">
        <v>44120</v>
      </c>
      <c r="P43">
        <v>1</v>
      </c>
      <c r="Q43">
        <v>31</v>
      </c>
      <c r="R43">
        <v>1.1371973587999999</v>
      </c>
      <c r="U43" t="s">
        <v>615</v>
      </c>
      <c r="V43">
        <v>999</v>
      </c>
      <c r="W43">
        <v>1</v>
      </c>
    </row>
    <row r="44" spans="1:23" x14ac:dyDescent="0.3">
      <c r="A44" t="s">
        <v>829</v>
      </c>
      <c r="B44">
        <v>1497</v>
      </c>
      <c r="C44" s="18">
        <v>1.4484620371000001</v>
      </c>
      <c r="J44" s="7">
        <v>44127</v>
      </c>
      <c r="K44">
        <v>1</v>
      </c>
      <c r="L44">
        <v>2232</v>
      </c>
      <c r="M44" s="18">
        <v>2.1596307727999999</v>
      </c>
      <c r="N44" s="18"/>
      <c r="O44" s="7">
        <v>44127</v>
      </c>
      <c r="P44">
        <v>1</v>
      </c>
      <c r="Q44">
        <v>49</v>
      </c>
      <c r="R44">
        <v>1.7975055026</v>
      </c>
      <c r="U44" t="s">
        <v>616</v>
      </c>
      <c r="V44">
        <v>126</v>
      </c>
      <c r="W44">
        <v>1376</v>
      </c>
    </row>
    <row r="45" spans="1:23" x14ac:dyDescent="0.3">
      <c r="A45" t="s">
        <v>808</v>
      </c>
      <c r="B45">
        <v>471</v>
      </c>
      <c r="C45" s="18">
        <v>0.45572853670000002</v>
      </c>
      <c r="J45" s="7">
        <v>44134</v>
      </c>
      <c r="K45">
        <v>1</v>
      </c>
      <c r="L45">
        <v>2162</v>
      </c>
      <c r="M45" s="18">
        <v>2.0919004170000002</v>
      </c>
      <c r="N45" s="18"/>
      <c r="O45" s="7">
        <v>44134</v>
      </c>
      <c r="P45">
        <v>1</v>
      </c>
      <c r="Q45">
        <v>50</v>
      </c>
      <c r="R45">
        <v>1.8341892882999999</v>
      </c>
      <c r="U45" t="s">
        <v>616</v>
      </c>
      <c r="V45">
        <v>127</v>
      </c>
      <c r="W45">
        <v>849</v>
      </c>
    </row>
    <row r="46" spans="1:23" x14ac:dyDescent="0.3">
      <c r="A46" t="s">
        <v>810</v>
      </c>
      <c r="B46">
        <v>558</v>
      </c>
      <c r="C46" s="18">
        <v>0.53990769319999998</v>
      </c>
      <c r="J46" s="7">
        <v>44141</v>
      </c>
      <c r="K46">
        <v>1</v>
      </c>
      <c r="L46">
        <v>3164</v>
      </c>
      <c r="M46" s="18">
        <v>3.0614120811999999</v>
      </c>
      <c r="N46" s="18"/>
      <c r="O46" s="7">
        <v>44141</v>
      </c>
      <c r="P46">
        <v>1</v>
      </c>
      <c r="Q46">
        <v>91</v>
      </c>
      <c r="R46">
        <v>3.3382245047999999</v>
      </c>
      <c r="U46" t="s">
        <v>616</v>
      </c>
      <c r="V46">
        <v>999</v>
      </c>
      <c r="W46">
        <v>2</v>
      </c>
    </row>
    <row r="47" spans="1:23" x14ac:dyDescent="0.3">
      <c r="A47" t="s">
        <v>839</v>
      </c>
      <c r="B47">
        <v>1268</v>
      </c>
      <c r="C47" s="18">
        <v>1.2268870161000001</v>
      </c>
      <c r="J47" s="7">
        <v>44148</v>
      </c>
      <c r="K47">
        <v>1</v>
      </c>
      <c r="L47">
        <v>3247</v>
      </c>
      <c r="M47" s="18">
        <v>3.1417209316000001</v>
      </c>
      <c r="N47" s="18"/>
      <c r="O47" s="7">
        <v>44148</v>
      </c>
      <c r="P47">
        <v>1</v>
      </c>
      <c r="Q47">
        <v>58</v>
      </c>
      <c r="R47">
        <v>2.1276595745</v>
      </c>
      <c r="U47" t="s">
        <v>617</v>
      </c>
      <c r="V47">
        <v>43</v>
      </c>
      <c r="W47">
        <v>136</v>
      </c>
    </row>
    <row r="48" spans="1:23" x14ac:dyDescent="0.3">
      <c r="A48" t="s">
        <v>886</v>
      </c>
      <c r="B48">
        <v>380</v>
      </c>
      <c r="C48" s="18">
        <v>0.36767907420000001</v>
      </c>
      <c r="J48" s="7">
        <v>44155</v>
      </c>
      <c r="K48">
        <v>1</v>
      </c>
      <c r="L48">
        <v>3405</v>
      </c>
      <c r="M48" s="18">
        <v>3.2945980203</v>
      </c>
      <c r="N48" s="18"/>
      <c r="O48" s="7">
        <v>44155</v>
      </c>
      <c r="P48">
        <v>1</v>
      </c>
      <c r="Q48">
        <v>56</v>
      </c>
      <c r="R48">
        <v>2.0542920029</v>
      </c>
      <c r="U48" t="s">
        <v>617</v>
      </c>
      <c r="V48">
        <v>119</v>
      </c>
      <c r="W48">
        <v>1006</v>
      </c>
    </row>
    <row r="49" spans="1:23" x14ac:dyDescent="0.3">
      <c r="A49" t="s">
        <v>885</v>
      </c>
      <c r="B49">
        <v>142</v>
      </c>
      <c r="C49" s="18">
        <v>0.1373958646</v>
      </c>
      <c r="J49" s="7">
        <v>44162</v>
      </c>
      <c r="K49">
        <v>1</v>
      </c>
      <c r="L49">
        <v>3829</v>
      </c>
      <c r="M49" s="18">
        <v>3.7048504610999999</v>
      </c>
      <c r="N49" s="18"/>
      <c r="O49" s="7">
        <v>44162</v>
      </c>
      <c r="P49">
        <v>1</v>
      </c>
      <c r="Q49">
        <v>67</v>
      </c>
      <c r="R49">
        <v>2.4578136464</v>
      </c>
      <c r="U49" t="s">
        <v>617</v>
      </c>
      <c r="V49">
        <v>127</v>
      </c>
      <c r="W49">
        <v>1</v>
      </c>
    </row>
    <row r="50" spans="1:23" x14ac:dyDescent="0.3">
      <c r="A50" t="s">
        <v>822</v>
      </c>
      <c r="B50">
        <v>2371</v>
      </c>
      <c r="C50" s="18">
        <v>2.2941239078</v>
      </c>
      <c r="J50" s="7">
        <v>44169</v>
      </c>
      <c r="K50">
        <v>1</v>
      </c>
      <c r="L50">
        <v>4122</v>
      </c>
      <c r="M50" s="18">
        <v>3.9883503787999999</v>
      </c>
      <c r="N50" s="18"/>
      <c r="O50" s="7">
        <v>44169</v>
      </c>
      <c r="P50">
        <v>1</v>
      </c>
      <c r="Q50">
        <v>77</v>
      </c>
      <c r="R50">
        <v>2.8246515040000002</v>
      </c>
      <c r="U50" t="s">
        <v>618</v>
      </c>
      <c r="V50">
        <v>117</v>
      </c>
      <c r="W50">
        <v>32</v>
      </c>
    </row>
    <row r="51" spans="1:23" x14ac:dyDescent="0.3">
      <c r="A51" t="s">
        <v>855</v>
      </c>
      <c r="B51">
        <v>277</v>
      </c>
      <c r="C51" s="18">
        <v>0.26801869360000002</v>
      </c>
      <c r="J51" s="7">
        <v>44176</v>
      </c>
      <c r="K51">
        <v>1</v>
      </c>
      <c r="L51">
        <v>4331</v>
      </c>
      <c r="M51" s="18">
        <v>4.1905738695999997</v>
      </c>
      <c r="N51" s="18"/>
      <c r="O51" s="7">
        <v>44176</v>
      </c>
      <c r="P51">
        <v>1</v>
      </c>
      <c r="Q51">
        <v>92</v>
      </c>
      <c r="R51">
        <v>3.3749082905000001</v>
      </c>
      <c r="U51" t="s">
        <v>618</v>
      </c>
      <c r="V51">
        <v>118</v>
      </c>
      <c r="W51">
        <v>9</v>
      </c>
    </row>
    <row r="52" spans="1:23" x14ac:dyDescent="0.3">
      <c r="A52" t="s">
        <v>921</v>
      </c>
      <c r="B52">
        <v>330</v>
      </c>
      <c r="C52" s="18">
        <v>0.31930024870000001</v>
      </c>
      <c r="J52" s="7">
        <v>44183</v>
      </c>
      <c r="K52">
        <v>1</v>
      </c>
      <c r="L52">
        <v>4712</v>
      </c>
      <c r="M52" s="18">
        <v>4.5592205204000003</v>
      </c>
      <c r="N52" s="18"/>
      <c r="O52" s="7">
        <v>44183</v>
      </c>
      <c r="P52">
        <v>1</v>
      </c>
      <c r="Q52">
        <v>116</v>
      </c>
      <c r="R52">
        <v>4.2553191489</v>
      </c>
      <c r="U52" t="s">
        <v>618</v>
      </c>
      <c r="V52">
        <v>128</v>
      </c>
      <c r="W52">
        <v>605</v>
      </c>
    </row>
    <row r="53" spans="1:23" x14ac:dyDescent="0.3">
      <c r="A53" t="s">
        <v>795</v>
      </c>
      <c r="B53">
        <v>740</v>
      </c>
      <c r="C53" s="18">
        <v>0.7160066182</v>
      </c>
      <c r="J53" s="7">
        <v>44190</v>
      </c>
      <c r="K53">
        <v>1</v>
      </c>
      <c r="L53">
        <v>5020</v>
      </c>
      <c r="M53" s="18">
        <v>4.8572340858</v>
      </c>
      <c r="N53" s="18"/>
      <c r="O53" s="7">
        <v>44190</v>
      </c>
      <c r="P53">
        <v>1</v>
      </c>
      <c r="Q53">
        <v>87</v>
      </c>
      <c r="R53">
        <v>3.1914893617</v>
      </c>
      <c r="U53" t="s">
        <v>618</v>
      </c>
      <c r="V53">
        <v>129</v>
      </c>
      <c r="W53">
        <v>332</v>
      </c>
    </row>
    <row r="54" spans="1:23" x14ac:dyDescent="0.3">
      <c r="A54" t="s">
        <v>874</v>
      </c>
      <c r="B54">
        <v>330</v>
      </c>
      <c r="C54" s="18">
        <v>0.31930024870000001</v>
      </c>
      <c r="J54" s="7">
        <v>44197</v>
      </c>
      <c r="K54">
        <v>1</v>
      </c>
      <c r="L54">
        <v>6281</v>
      </c>
      <c r="M54" s="18">
        <v>6.0773480662999999</v>
      </c>
      <c r="N54" s="18"/>
      <c r="O54" s="7">
        <v>44197</v>
      </c>
      <c r="P54">
        <v>1</v>
      </c>
      <c r="Q54">
        <v>128</v>
      </c>
      <c r="R54">
        <v>4.6955245780999997</v>
      </c>
      <c r="U54" t="s">
        <v>618</v>
      </c>
      <c r="V54">
        <v>130</v>
      </c>
      <c r="W54">
        <v>1</v>
      </c>
    </row>
    <row r="55" spans="1:23" x14ac:dyDescent="0.3">
      <c r="A55" t="s">
        <v>873</v>
      </c>
      <c r="B55">
        <v>492</v>
      </c>
      <c r="C55" s="18">
        <v>0.47604764350000001</v>
      </c>
      <c r="J55" s="7">
        <v>44204</v>
      </c>
      <c r="K55">
        <v>1</v>
      </c>
      <c r="L55">
        <v>6595</v>
      </c>
      <c r="M55" s="18">
        <v>6.3811670908</v>
      </c>
      <c r="N55" s="18"/>
      <c r="O55" s="7">
        <v>44204</v>
      </c>
      <c r="P55">
        <v>1</v>
      </c>
      <c r="Q55">
        <v>129</v>
      </c>
      <c r="R55">
        <v>4.7322083638999999</v>
      </c>
      <c r="U55" t="s">
        <v>618</v>
      </c>
      <c r="V55">
        <v>999</v>
      </c>
      <c r="W55">
        <v>5</v>
      </c>
    </row>
    <row r="56" spans="1:23" x14ac:dyDescent="0.3">
      <c r="A56" t="s">
        <v>915</v>
      </c>
      <c r="B56">
        <v>665</v>
      </c>
      <c r="C56" s="18">
        <v>0.64343837989999997</v>
      </c>
      <c r="J56" s="7">
        <v>44211</v>
      </c>
      <c r="K56">
        <v>1</v>
      </c>
      <c r="L56">
        <v>5598</v>
      </c>
      <c r="M56" s="18">
        <v>5.4164933091999998</v>
      </c>
      <c r="N56" s="18"/>
      <c r="O56" s="7">
        <v>44211</v>
      </c>
      <c r="P56">
        <v>1</v>
      </c>
      <c r="Q56">
        <v>74</v>
      </c>
      <c r="R56">
        <v>2.7146001467</v>
      </c>
      <c r="U56" t="s">
        <v>619</v>
      </c>
      <c r="V56">
        <v>117</v>
      </c>
      <c r="W56">
        <v>198</v>
      </c>
    </row>
    <row r="57" spans="1:23" x14ac:dyDescent="0.3">
      <c r="A57" t="s">
        <v>841</v>
      </c>
      <c r="B57">
        <v>370</v>
      </c>
      <c r="C57" s="18">
        <v>0.3580033091</v>
      </c>
      <c r="J57" s="7">
        <v>44218</v>
      </c>
      <c r="K57">
        <v>1</v>
      </c>
      <c r="L57">
        <v>4673</v>
      </c>
      <c r="M57" s="18">
        <v>4.5214850363999997</v>
      </c>
      <c r="N57" s="18"/>
      <c r="O57" s="7">
        <v>44218</v>
      </c>
      <c r="P57">
        <v>1</v>
      </c>
      <c r="Q57">
        <v>77</v>
      </c>
      <c r="R57">
        <v>2.8246515040000002</v>
      </c>
      <c r="U57" t="s">
        <v>619</v>
      </c>
      <c r="V57">
        <v>118</v>
      </c>
      <c r="W57">
        <v>817</v>
      </c>
    </row>
    <row r="58" spans="1:23" x14ac:dyDescent="0.3">
      <c r="A58" t="s">
        <v>806</v>
      </c>
      <c r="B58">
        <v>514</v>
      </c>
      <c r="C58" s="18">
        <v>0.4973343267</v>
      </c>
      <c r="J58" s="7">
        <v>44225</v>
      </c>
      <c r="K58">
        <v>1</v>
      </c>
      <c r="L58">
        <v>3677</v>
      </c>
      <c r="M58" s="18">
        <v>3.5577788313999998</v>
      </c>
      <c r="N58" s="18"/>
      <c r="O58" s="7">
        <v>44225</v>
      </c>
      <c r="P58">
        <v>1</v>
      </c>
      <c r="Q58">
        <v>45</v>
      </c>
      <c r="R58">
        <v>1.6507703595000001</v>
      </c>
      <c r="U58" t="s">
        <v>619</v>
      </c>
      <c r="V58">
        <v>128</v>
      </c>
      <c r="W58">
        <v>38</v>
      </c>
    </row>
    <row r="59" spans="1:23" x14ac:dyDescent="0.3">
      <c r="A59" t="s">
        <v>818</v>
      </c>
      <c r="B59">
        <v>923</v>
      </c>
      <c r="C59" s="18">
        <v>0.89307311980000004</v>
      </c>
      <c r="J59" s="7">
        <v>44232</v>
      </c>
      <c r="K59">
        <v>1</v>
      </c>
      <c r="L59">
        <v>2930</v>
      </c>
      <c r="M59" s="18">
        <v>2.8349991775999999</v>
      </c>
      <c r="N59" s="18"/>
      <c r="O59" s="7">
        <v>44232</v>
      </c>
      <c r="P59">
        <v>1</v>
      </c>
      <c r="Q59">
        <v>32</v>
      </c>
      <c r="R59">
        <v>1.1738811444999999</v>
      </c>
      <c r="U59" t="s">
        <v>620</v>
      </c>
      <c r="V59">
        <v>116</v>
      </c>
      <c r="W59">
        <v>199</v>
      </c>
    </row>
    <row r="60" spans="1:23" x14ac:dyDescent="0.3">
      <c r="A60" t="s">
        <v>819</v>
      </c>
      <c r="B60">
        <v>1331</v>
      </c>
      <c r="C60" s="18">
        <v>1.2878443363000001</v>
      </c>
      <c r="J60" s="7">
        <v>44239</v>
      </c>
      <c r="K60">
        <v>1</v>
      </c>
      <c r="L60">
        <v>2491</v>
      </c>
      <c r="M60" s="18">
        <v>2.4102330892000001</v>
      </c>
      <c r="N60" s="18"/>
      <c r="O60" s="7">
        <v>44239</v>
      </c>
      <c r="P60">
        <v>1</v>
      </c>
      <c r="Q60">
        <v>47</v>
      </c>
      <c r="R60">
        <v>1.724137931</v>
      </c>
      <c r="U60" t="s">
        <v>620</v>
      </c>
      <c r="V60">
        <v>117</v>
      </c>
      <c r="W60">
        <v>216</v>
      </c>
    </row>
    <row r="61" spans="1:23" x14ac:dyDescent="0.3">
      <c r="A61" t="s">
        <v>890</v>
      </c>
      <c r="B61">
        <v>290</v>
      </c>
      <c r="C61" s="18">
        <v>0.28059718820000001</v>
      </c>
      <c r="J61" s="7">
        <v>44246</v>
      </c>
      <c r="K61">
        <v>1</v>
      </c>
      <c r="L61">
        <v>2292</v>
      </c>
      <c r="M61" s="18">
        <v>2.2176853634999998</v>
      </c>
      <c r="N61" s="18"/>
      <c r="O61" s="7">
        <v>44246</v>
      </c>
      <c r="P61">
        <v>1</v>
      </c>
      <c r="Q61">
        <v>19</v>
      </c>
      <c r="R61">
        <v>0.6969919296</v>
      </c>
      <c r="U61" t="s">
        <v>620</v>
      </c>
      <c r="V61">
        <v>129</v>
      </c>
      <c r="W61">
        <v>502</v>
      </c>
    </row>
    <row r="62" spans="1:23" x14ac:dyDescent="0.3">
      <c r="A62" t="s">
        <v>907</v>
      </c>
      <c r="B62">
        <v>367</v>
      </c>
      <c r="C62" s="18">
        <v>0.35510057960000002</v>
      </c>
      <c r="J62" s="7">
        <v>44253</v>
      </c>
      <c r="K62">
        <v>1</v>
      </c>
      <c r="L62">
        <v>2193</v>
      </c>
      <c r="M62" s="18">
        <v>2.1218952888999998</v>
      </c>
      <c r="N62" s="18"/>
      <c r="O62" s="7">
        <v>44253</v>
      </c>
      <c r="P62">
        <v>1</v>
      </c>
      <c r="Q62">
        <v>13</v>
      </c>
      <c r="R62">
        <v>0.47688921499999998</v>
      </c>
      <c r="U62" t="s">
        <v>620</v>
      </c>
      <c r="V62">
        <v>130</v>
      </c>
      <c r="W62">
        <v>719</v>
      </c>
    </row>
    <row r="63" spans="1:23" x14ac:dyDescent="0.3">
      <c r="A63" t="s">
        <v>811</v>
      </c>
      <c r="B63">
        <v>1580</v>
      </c>
      <c r="C63" s="18">
        <v>1.5287708875999999</v>
      </c>
      <c r="J63" s="7">
        <v>44260</v>
      </c>
      <c r="K63">
        <v>1</v>
      </c>
      <c r="L63">
        <v>2440</v>
      </c>
      <c r="M63">
        <v>2.3608866870999998</v>
      </c>
      <c r="N63" s="1"/>
      <c r="O63" s="7">
        <v>44260</v>
      </c>
      <c r="P63">
        <v>1</v>
      </c>
      <c r="Q63">
        <v>9</v>
      </c>
      <c r="R63">
        <v>0.33015407190000001</v>
      </c>
      <c r="U63" t="s">
        <v>620</v>
      </c>
      <c r="V63">
        <v>999</v>
      </c>
      <c r="W63">
        <v>4</v>
      </c>
    </row>
    <row r="64" spans="1:23" x14ac:dyDescent="0.3">
      <c r="A64" t="s">
        <v>876</v>
      </c>
      <c r="B64">
        <v>376</v>
      </c>
      <c r="C64" s="18">
        <v>0.36380876820000002</v>
      </c>
      <c r="J64" s="7">
        <v>44267</v>
      </c>
      <c r="K64">
        <v>1</v>
      </c>
      <c r="L64">
        <v>2258</v>
      </c>
      <c r="M64">
        <v>2.1847877621</v>
      </c>
      <c r="O64" s="7">
        <v>44267</v>
      </c>
      <c r="P64">
        <v>1</v>
      </c>
      <c r="Q64">
        <v>3</v>
      </c>
      <c r="R64">
        <v>0.1100513573</v>
      </c>
      <c r="U64" t="s">
        <v>621</v>
      </c>
      <c r="V64">
        <v>116</v>
      </c>
      <c r="W64">
        <v>641</v>
      </c>
    </row>
    <row r="65" spans="1:23" x14ac:dyDescent="0.3">
      <c r="A65" t="s">
        <v>788</v>
      </c>
      <c r="B65">
        <v>494</v>
      </c>
      <c r="C65" s="18">
        <v>0.47798279649999997</v>
      </c>
      <c r="J65" s="7">
        <v>44274</v>
      </c>
      <c r="K65">
        <v>1</v>
      </c>
      <c r="L65">
        <v>402</v>
      </c>
      <c r="M65">
        <v>0.38896575750000001</v>
      </c>
      <c r="O65" s="7"/>
      <c r="P65" s="1"/>
      <c r="Q65" s="1"/>
      <c r="R65" s="1"/>
      <c r="U65" t="s">
        <v>621</v>
      </c>
      <c r="V65">
        <v>117</v>
      </c>
      <c r="W65">
        <v>969</v>
      </c>
    </row>
    <row r="66" spans="1:23" x14ac:dyDescent="0.3">
      <c r="A66" t="s">
        <v>906</v>
      </c>
      <c r="B66">
        <v>747</v>
      </c>
      <c r="C66" s="18">
        <v>0.72277965379999998</v>
      </c>
      <c r="J66" s="13" t="s">
        <v>4065</v>
      </c>
      <c r="L66" s="1">
        <f>SUM(L5:L65)</f>
        <v>103351</v>
      </c>
      <c r="M66" s="1">
        <f>SUM(M5:M65)</f>
        <v>100.00000000030002</v>
      </c>
      <c r="O66" s="13" t="s">
        <v>4065</v>
      </c>
      <c r="Q66" s="1">
        <f>SUM(Q5:Q65)</f>
        <v>2726</v>
      </c>
      <c r="R66" s="1">
        <f>SUM(R5:R65)</f>
        <v>99.999999999700009</v>
      </c>
      <c r="U66" t="s">
        <v>621</v>
      </c>
      <c r="V66">
        <v>118</v>
      </c>
      <c r="W66">
        <v>2</v>
      </c>
    </row>
    <row r="67" spans="1:23" x14ac:dyDescent="0.3">
      <c r="A67" t="s">
        <v>865</v>
      </c>
      <c r="B67">
        <v>441</v>
      </c>
      <c r="C67" s="18">
        <v>0.42670124139999999</v>
      </c>
      <c r="O67" s="7"/>
      <c r="U67" t="s">
        <v>622</v>
      </c>
      <c r="V67">
        <v>131</v>
      </c>
      <c r="W67">
        <v>936</v>
      </c>
    </row>
    <row r="68" spans="1:23" x14ac:dyDescent="0.3">
      <c r="A68" t="s">
        <v>804</v>
      </c>
      <c r="B68">
        <v>1281</v>
      </c>
      <c r="C68" s="18">
        <v>1.2394655107000001</v>
      </c>
      <c r="O68" s="7"/>
      <c r="U68" t="s">
        <v>622</v>
      </c>
      <c r="V68">
        <v>999</v>
      </c>
      <c r="W68">
        <v>2</v>
      </c>
    </row>
    <row r="69" spans="1:23" x14ac:dyDescent="0.3">
      <c r="A69" t="s">
        <v>812</v>
      </c>
      <c r="B69">
        <v>159</v>
      </c>
      <c r="C69" s="18">
        <v>0.15384466529999999</v>
      </c>
      <c r="O69" s="7"/>
      <c r="U69" t="s">
        <v>623</v>
      </c>
      <c r="V69">
        <v>999</v>
      </c>
      <c r="W69">
        <v>2</v>
      </c>
    </row>
    <row r="70" spans="1:23" x14ac:dyDescent="0.3">
      <c r="A70" t="s">
        <v>899</v>
      </c>
      <c r="B70">
        <v>1533</v>
      </c>
      <c r="C70" s="18">
        <v>1.4832947915000001</v>
      </c>
      <c r="O70" s="7"/>
      <c r="U70" t="s">
        <v>624</v>
      </c>
      <c r="V70">
        <v>999</v>
      </c>
      <c r="W70">
        <v>1</v>
      </c>
    </row>
    <row r="71" spans="1:23" x14ac:dyDescent="0.3">
      <c r="A71" t="s">
        <v>896</v>
      </c>
      <c r="B71">
        <v>145</v>
      </c>
      <c r="C71" s="18">
        <v>0.14029859410000001</v>
      </c>
      <c r="O71" s="7"/>
      <c r="U71" t="s">
        <v>625</v>
      </c>
      <c r="V71">
        <v>46</v>
      </c>
      <c r="W71">
        <v>114</v>
      </c>
    </row>
    <row r="72" spans="1:23" x14ac:dyDescent="0.3">
      <c r="A72" t="s">
        <v>833</v>
      </c>
      <c r="B72">
        <v>334</v>
      </c>
      <c r="C72" s="18">
        <v>0.3231705547</v>
      </c>
      <c r="O72" s="7"/>
      <c r="U72" t="s">
        <v>625</v>
      </c>
      <c r="V72">
        <v>48</v>
      </c>
      <c r="W72">
        <v>335</v>
      </c>
    </row>
    <row r="73" spans="1:23" x14ac:dyDescent="0.3">
      <c r="A73" t="s">
        <v>889</v>
      </c>
      <c r="B73">
        <v>181</v>
      </c>
      <c r="C73" s="18">
        <v>0.17513134850000001</v>
      </c>
      <c r="O73" s="7"/>
      <c r="U73" t="s">
        <v>625</v>
      </c>
      <c r="V73">
        <v>49</v>
      </c>
      <c r="W73">
        <v>71</v>
      </c>
    </row>
    <row r="74" spans="1:23" x14ac:dyDescent="0.3">
      <c r="A74" t="s">
        <v>887</v>
      </c>
      <c r="B74">
        <v>193</v>
      </c>
      <c r="C74" s="18">
        <v>0.18674226660000001</v>
      </c>
      <c r="O74" s="7"/>
      <c r="U74" t="s">
        <v>625</v>
      </c>
      <c r="V74">
        <v>999</v>
      </c>
      <c r="W74">
        <v>1</v>
      </c>
    </row>
    <row r="75" spans="1:23" x14ac:dyDescent="0.3">
      <c r="A75" t="s">
        <v>847</v>
      </c>
      <c r="B75">
        <v>253</v>
      </c>
      <c r="C75" s="18">
        <v>0.2447968573</v>
      </c>
      <c r="O75" s="7"/>
      <c r="U75" t="s">
        <v>626</v>
      </c>
      <c r="V75">
        <v>999</v>
      </c>
      <c r="W75">
        <v>1</v>
      </c>
    </row>
    <row r="76" spans="1:23" x14ac:dyDescent="0.3">
      <c r="A76" t="s">
        <v>870</v>
      </c>
      <c r="B76">
        <v>440</v>
      </c>
      <c r="C76" s="18">
        <v>0.42573366489999998</v>
      </c>
      <c r="O76" s="7"/>
      <c r="U76" t="s">
        <v>627</v>
      </c>
      <c r="V76">
        <v>46</v>
      </c>
      <c r="W76">
        <v>305</v>
      </c>
    </row>
    <row r="77" spans="1:23" x14ac:dyDescent="0.3">
      <c r="A77" t="s">
        <v>816</v>
      </c>
      <c r="B77">
        <v>194</v>
      </c>
      <c r="C77" s="18">
        <v>0.1877098432</v>
      </c>
      <c r="O77" s="7"/>
      <c r="U77" t="s">
        <v>627</v>
      </c>
      <c r="V77">
        <v>47</v>
      </c>
      <c r="W77">
        <v>664</v>
      </c>
    </row>
    <row r="78" spans="1:23" x14ac:dyDescent="0.3">
      <c r="A78" t="s">
        <v>913</v>
      </c>
      <c r="B78">
        <v>2340</v>
      </c>
      <c r="C78" s="18">
        <v>2.2641290359999999</v>
      </c>
      <c r="O78" s="7"/>
      <c r="U78" t="s">
        <v>627</v>
      </c>
      <c r="V78">
        <v>48</v>
      </c>
      <c r="W78">
        <v>9</v>
      </c>
    </row>
    <row r="79" spans="1:23" x14ac:dyDescent="0.3">
      <c r="A79" t="s">
        <v>826</v>
      </c>
      <c r="B79">
        <v>825</v>
      </c>
      <c r="C79" s="18">
        <v>0.79825062170000005</v>
      </c>
      <c r="O79" s="7"/>
      <c r="U79" t="s">
        <v>627</v>
      </c>
      <c r="V79">
        <v>52</v>
      </c>
      <c r="W79">
        <v>46</v>
      </c>
    </row>
    <row r="80" spans="1:23" x14ac:dyDescent="0.3">
      <c r="A80" t="s">
        <v>809</v>
      </c>
      <c r="B80">
        <v>221</v>
      </c>
      <c r="C80" s="18">
        <v>0.213834409</v>
      </c>
      <c r="O80" s="7"/>
      <c r="U80" t="s">
        <v>627</v>
      </c>
      <c r="V80">
        <v>53</v>
      </c>
      <c r="W80">
        <v>652</v>
      </c>
    </row>
    <row r="81" spans="1:23" x14ac:dyDescent="0.3">
      <c r="A81" t="s">
        <v>799</v>
      </c>
      <c r="B81">
        <v>757</v>
      </c>
      <c r="C81" s="18">
        <v>0.73245541889999999</v>
      </c>
      <c r="O81" s="7"/>
      <c r="U81" t="s">
        <v>627</v>
      </c>
      <c r="V81">
        <v>999</v>
      </c>
      <c r="W81">
        <v>4</v>
      </c>
    </row>
    <row r="82" spans="1:23" x14ac:dyDescent="0.3">
      <c r="A82" t="s">
        <v>814</v>
      </c>
      <c r="B82">
        <v>969</v>
      </c>
      <c r="C82" s="18">
        <v>0.93758163930000005</v>
      </c>
      <c r="O82" s="7"/>
      <c r="U82" t="s">
        <v>628</v>
      </c>
      <c r="V82">
        <v>49</v>
      </c>
      <c r="W82">
        <v>204</v>
      </c>
    </row>
    <row r="83" spans="1:23" x14ac:dyDescent="0.3">
      <c r="A83" t="s">
        <v>916</v>
      </c>
      <c r="B83">
        <v>859</v>
      </c>
      <c r="C83" s="18">
        <v>0.83114822300000002</v>
      </c>
      <c r="O83" s="7"/>
      <c r="U83" t="s">
        <v>628</v>
      </c>
      <c r="V83">
        <v>52</v>
      </c>
      <c r="W83">
        <v>248</v>
      </c>
    </row>
    <row r="84" spans="1:23" x14ac:dyDescent="0.3">
      <c r="A84" t="s">
        <v>863</v>
      </c>
      <c r="B84">
        <v>729</v>
      </c>
      <c r="C84" s="18">
        <v>0.70536327659999998</v>
      </c>
      <c r="O84" s="7"/>
      <c r="U84" t="s">
        <v>628</v>
      </c>
      <c r="V84">
        <v>999</v>
      </c>
      <c r="W84">
        <v>1</v>
      </c>
    </row>
    <row r="85" spans="1:23" x14ac:dyDescent="0.3">
      <c r="A85" t="s">
        <v>897</v>
      </c>
      <c r="B85">
        <v>798</v>
      </c>
      <c r="C85" s="18">
        <v>0.77212605590000005</v>
      </c>
      <c r="O85" s="7"/>
      <c r="U85" t="s">
        <v>629</v>
      </c>
      <c r="V85">
        <v>40</v>
      </c>
      <c r="W85">
        <v>151</v>
      </c>
    </row>
    <row r="86" spans="1:23" x14ac:dyDescent="0.3">
      <c r="A86" t="s">
        <v>800</v>
      </c>
      <c r="B86">
        <v>2816</v>
      </c>
      <c r="C86" s="18">
        <v>2.7246954553</v>
      </c>
      <c r="O86" s="7"/>
      <c r="U86" t="s">
        <v>629</v>
      </c>
      <c r="V86">
        <v>41</v>
      </c>
      <c r="W86">
        <v>21</v>
      </c>
    </row>
    <row r="87" spans="1:23" x14ac:dyDescent="0.3">
      <c r="A87" t="s">
        <v>883</v>
      </c>
      <c r="B87">
        <v>195</v>
      </c>
      <c r="C87" s="18">
        <v>0.18867741969999999</v>
      </c>
      <c r="O87" s="7"/>
      <c r="U87" t="s">
        <v>630</v>
      </c>
      <c r="V87">
        <v>36</v>
      </c>
      <c r="W87">
        <v>707</v>
      </c>
    </row>
    <row r="88" spans="1:23" x14ac:dyDescent="0.3">
      <c r="A88" t="s">
        <v>888</v>
      </c>
      <c r="B88">
        <v>744</v>
      </c>
      <c r="C88" s="18">
        <v>0.71987692430000005</v>
      </c>
      <c r="O88" s="7"/>
      <c r="U88" t="s">
        <v>630</v>
      </c>
      <c r="V88">
        <v>49</v>
      </c>
      <c r="W88">
        <v>71</v>
      </c>
    </row>
    <row r="89" spans="1:23" x14ac:dyDescent="0.3">
      <c r="A89" t="s">
        <v>815</v>
      </c>
      <c r="B89">
        <v>325</v>
      </c>
      <c r="C89" s="18">
        <v>0.3144623661</v>
      </c>
      <c r="O89" s="7"/>
      <c r="U89" t="s">
        <v>630</v>
      </c>
      <c r="V89">
        <v>50</v>
      </c>
      <c r="W89">
        <v>251</v>
      </c>
    </row>
    <row r="90" spans="1:23" x14ac:dyDescent="0.3">
      <c r="A90" t="s">
        <v>843</v>
      </c>
      <c r="B90">
        <v>276</v>
      </c>
      <c r="C90" s="18">
        <v>0.26705111710000001</v>
      </c>
      <c r="O90" s="7"/>
      <c r="U90" t="s">
        <v>631</v>
      </c>
      <c r="V90">
        <v>36</v>
      </c>
      <c r="W90">
        <v>1</v>
      </c>
    </row>
    <row r="91" spans="1:23" x14ac:dyDescent="0.3">
      <c r="A91" t="s">
        <v>791</v>
      </c>
      <c r="B91">
        <v>1364</v>
      </c>
      <c r="C91" s="18">
        <v>1.3197743611999999</v>
      </c>
      <c r="O91" s="7"/>
      <c r="U91" t="s">
        <v>631</v>
      </c>
      <c r="V91">
        <v>37</v>
      </c>
      <c r="W91">
        <v>195</v>
      </c>
    </row>
    <row r="92" spans="1:23" x14ac:dyDescent="0.3">
      <c r="A92" t="s">
        <v>868</v>
      </c>
      <c r="B92">
        <v>564</v>
      </c>
      <c r="C92" s="18">
        <v>0.54571315229999995</v>
      </c>
      <c r="O92" s="7"/>
      <c r="U92" t="s">
        <v>631</v>
      </c>
      <c r="V92">
        <v>38</v>
      </c>
      <c r="W92">
        <v>209</v>
      </c>
    </row>
    <row r="93" spans="1:23" x14ac:dyDescent="0.3">
      <c r="A93" t="s">
        <v>858</v>
      </c>
      <c r="B93">
        <v>154</v>
      </c>
      <c r="C93" s="18">
        <v>0.14900678270000001</v>
      </c>
      <c r="O93" s="7"/>
      <c r="U93" t="s">
        <v>631</v>
      </c>
      <c r="V93">
        <v>51</v>
      </c>
      <c r="W93">
        <v>604</v>
      </c>
    </row>
    <row r="94" spans="1:23" x14ac:dyDescent="0.3">
      <c r="A94" t="s">
        <v>864</v>
      </c>
      <c r="B94">
        <v>845</v>
      </c>
      <c r="C94" s="18">
        <v>0.81760215189999996</v>
      </c>
      <c r="O94" s="7"/>
      <c r="U94" t="s">
        <v>631</v>
      </c>
      <c r="V94">
        <v>76</v>
      </c>
      <c r="W94">
        <v>1</v>
      </c>
    </row>
    <row r="95" spans="1:23" x14ac:dyDescent="0.3">
      <c r="A95" t="s">
        <v>845</v>
      </c>
      <c r="B95">
        <v>513</v>
      </c>
      <c r="C95" s="18">
        <v>0.49636675019999998</v>
      </c>
      <c r="O95" s="7"/>
      <c r="U95" t="s">
        <v>631</v>
      </c>
      <c r="V95">
        <v>999</v>
      </c>
      <c r="W95">
        <v>19</v>
      </c>
    </row>
    <row r="96" spans="1:23" x14ac:dyDescent="0.3">
      <c r="A96" t="s">
        <v>903</v>
      </c>
      <c r="B96">
        <v>639</v>
      </c>
      <c r="C96" s="18">
        <v>0.61828139059999998</v>
      </c>
      <c r="O96" s="7"/>
      <c r="U96" t="s">
        <v>632</v>
      </c>
      <c r="V96">
        <v>40</v>
      </c>
      <c r="W96">
        <v>85</v>
      </c>
    </row>
    <row r="97" spans="1:23" x14ac:dyDescent="0.3">
      <c r="A97" t="s">
        <v>891</v>
      </c>
      <c r="B97">
        <v>746</v>
      </c>
      <c r="C97" s="18">
        <v>0.72181207729999997</v>
      </c>
      <c r="O97" s="7"/>
      <c r="U97" t="s">
        <v>632</v>
      </c>
      <c r="V97">
        <v>41</v>
      </c>
      <c r="W97">
        <v>13</v>
      </c>
    </row>
    <row r="98" spans="1:23" x14ac:dyDescent="0.3">
      <c r="A98" t="s">
        <v>923</v>
      </c>
      <c r="B98">
        <v>192</v>
      </c>
      <c r="C98" s="18">
        <v>0.1857746901</v>
      </c>
      <c r="O98" s="7"/>
      <c r="U98" t="s">
        <v>633</v>
      </c>
      <c r="V98">
        <v>35</v>
      </c>
      <c r="W98">
        <v>1645</v>
      </c>
    </row>
    <row r="99" spans="1:23" x14ac:dyDescent="0.3">
      <c r="A99" t="s">
        <v>867</v>
      </c>
      <c r="B99">
        <v>206</v>
      </c>
      <c r="C99" s="18">
        <v>0.19932076130000001</v>
      </c>
      <c r="O99" s="7"/>
      <c r="U99" t="s">
        <v>633</v>
      </c>
      <c r="V99">
        <v>36</v>
      </c>
      <c r="W99">
        <v>555</v>
      </c>
    </row>
    <row r="100" spans="1:23" x14ac:dyDescent="0.3">
      <c r="A100" t="s">
        <v>793</v>
      </c>
      <c r="B100">
        <v>974</v>
      </c>
      <c r="C100" s="18">
        <v>0.94241952179999999</v>
      </c>
      <c r="O100" s="7"/>
      <c r="U100" t="s">
        <v>633</v>
      </c>
      <c r="V100">
        <v>37</v>
      </c>
      <c r="W100">
        <v>93</v>
      </c>
    </row>
    <row r="101" spans="1:23" x14ac:dyDescent="0.3">
      <c r="A101" t="s">
        <v>820</v>
      </c>
      <c r="B101">
        <v>691</v>
      </c>
      <c r="C101" s="18">
        <v>0.66859536919999996</v>
      </c>
      <c r="O101" s="7"/>
      <c r="U101" t="s">
        <v>634</v>
      </c>
      <c r="V101">
        <v>999</v>
      </c>
      <c r="W101">
        <v>1</v>
      </c>
    </row>
    <row r="102" spans="1:23" x14ac:dyDescent="0.3">
      <c r="A102" t="s">
        <v>857</v>
      </c>
      <c r="B102">
        <v>167</v>
      </c>
      <c r="C102" s="18">
        <v>0.1615852774</v>
      </c>
      <c r="O102" s="7"/>
      <c r="U102" t="s">
        <v>635</v>
      </c>
      <c r="V102">
        <v>45</v>
      </c>
      <c r="W102">
        <v>878</v>
      </c>
    </row>
    <row r="103" spans="1:23" x14ac:dyDescent="0.3">
      <c r="A103" t="s">
        <v>840</v>
      </c>
      <c r="B103">
        <v>458</v>
      </c>
      <c r="C103" s="18">
        <v>0.44315004209999997</v>
      </c>
      <c r="O103" s="7"/>
      <c r="U103" t="s">
        <v>635</v>
      </c>
      <c r="V103">
        <v>999</v>
      </c>
      <c r="W103">
        <v>4</v>
      </c>
    </row>
    <row r="104" spans="1:23" x14ac:dyDescent="0.3">
      <c r="A104" t="s">
        <v>790</v>
      </c>
      <c r="B104">
        <v>223</v>
      </c>
      <c r="C104" s="18">
        <v>0.215769562</v>
      </c>
      <c r="O104" s="7"/>
      <c r="U104" t="s">
        <v>636</v>
      </c>
      <c r="V104">
        <v>40</v>
      </c>
      <c r="W104">
        <v>1</v>
      </c>
    </row>
    <row r="105" spans="1:23" x14ac:dyDescent="0.3">
      <c r="A105" t="s">
        <v>862</v>
      </c>
      <c r="B105">
        <v>330</v>
      </c>
      <c r="C105" s="18">
        <v>0.31930024870000001</v>
      </c>
      <c r="O105" s="7"/>
      <c r="U105" t="s">
        <v>636</v>
      </c>
      <c r="V105">
        <v>41</v>
      </c>
      <c r="W105">
        <v>2</v>
      </c>
    </row>
    <row r="106" spans="1:23" x14ac:dyDescent="0.3">
      <c r="A106" t="s">
        <v>802</v>
      </c>
      <c r="B106">
        <v>557</v>
      </c>
      <c r="C106" s="18">
        <v>0.53894011669999997</v>
      </c>
      <c r="O106" s="7"/>
      <c r="U106" t="s">
        <v>636</v>
      </c>
      <c r="V106">
        <v>42</v>
      </c>
      <c r="W106">
        <v>141</v>
      </c>
    </row>
    <row r="107" spans="1:23" x14ac:dyDescent="0.3">
      <c r="A107" t="s">
        <v>789</v>
      </c>
      <c r="B107">
        <v>1144</v>
      </c>
      <c r="C107" s="18">
        <v>1.1069075287000001</v>
      </c>
      <c r="O107" s="7"/>
      <c r="U107" t="s">
        <v>636</v>
      </c>
      <c r="V107">
        <v>999</v>
      </c>
      <c r="W107">
        <v>1</v>
      </c>
    </row>
    <row r="108" spans="1:23" x14ac:dyDescent="0.3">
      <c r="A108" t="s">
        <v>872</v>
      </c>
      <c r="B108">
        <v>268</v>
      </c>
      <c r="C108" s="18">
        <v>0.25931050500000002</v>
      </c>
      <c r="O108" s="7"/>
      <c r="U108" t="s">
        <v>637</v>
      </c>
      <c r="V108">
        <v>41</v>
      </c>
      <c r="W108">
        <v>14</v>
      </c>
    </row>
    <row r="109" spans="1:23" x14ac:dyDescent="0.3">
      <c r="A109" t="s">
        <v>787</v>
      </c>
      <c r="B109">
        <v>255</v>
      </c>
      <c r="C109" s="18">
        <v>0.2467320103</v>
      </c>
      <c r="O109" s="7"/>
      <c r="U109" t="s">
        <v>637</v>
      </c>
      <c r="V109">
        <v>42</v>
      </c>
      <c r="W109">
        <v>375</v>
      </c>
    </row>
    <row r="110" spans="1:23" x14ac:dyDescent="0.3">
      <c r="A110" t="s">
        <v>912</v>
      </c>
      <c r="B110">
        <v>2424</v>
      </c>
      <c r="C110" s="18">
        <v>2.3454054629000001</v>
      </c>
      <c r="O110" s="7"/>
      <c r="U110" t="s">
        <v>637</v>
      </c>
      <c r="V110">
        <v>44</v>
      </c>
      <c r="W110">
        <v>1117</v>
      </c>
    </row>
    <row r="111" spans="1:23" x14ac:dyDescent="0.3">
      <c r="A111" t="s">
        <v>875</v>
      </c>
      <c r="B111">
        <v>105</v>
      </c>
      <c r="C111" s="18">
        <v>0.1015955337</v>
      </c>
      <c r="O111" s="7"/>
      <c r="U111" t="s">
        <v>637</v>
      </c>
      <c r="V111">
        <v>54</v>
      </c>
      <c r="W111">
        <v>106</v>
      </c>
    </row>
    <row r="112" spans="1:23" x14ac:dyDescent="0.3">
      <c r="A112" t="s">
        <v>825</v>
      </c>
      <c r="B112">
        <v>434</v>
      </c>
      <c r="C112" s="18">
        <v>0.41992820580000001</v>
      </c>
      <c r="U112" t="s">
        <v>637</v>
      </c>
      <c r="V112">
        <v>999</v>
      </c>
      <c r="W112">
        <v>17</v>
      </c>
    </row>
    <row r="113" spans="1:23" x14ac:dyDescent="0.3">
      <c r="A113" t="s">
        <v>920</v>
      </c>
      <c r="B113">
        <v>1233</v>
      </c>
      <c r="C113" s="18">
        <v>1.1930218382</v>
      </c>
      <c r="U113" t="s">
        <v>638</v>
      </c>
      <c r="V113">
        <v>999</v>
      </c>
      <c r="W113">
        <v>2</v>
      </c>
    </row>
    <row r="114" spans="1:23" x14ac:dyDescent="0.3">
      <c r="A114" t="s">
        <v>871</v>
      </c>
      <c r="B114">
        <v>911</v>
      </c>
      <c r="C114" s="18">
        <v>0.88146220159999999</v>
      </c>
      <c r="U114" t="s">
        <v>639</v>
      </c>
      <c r="V114">
        <v>26</v>
      </c>
      <c r="W114">
        <v>1</v>
      </c>
    </row>
    <row r="115" spans="1:23" x14ac:dyDescent="0.3">
      <c r="A115" t="s">
        <v>860</v>
      </c>
      <c r="B115">
        <v>450</v>
      </c>
      <c r="C115" s="18">
        <v>0.43540942999999999</v>
      </c>
      <c r="U115" t="s">
        <v>639</v>
      </c>
      <c r="V115">
        <v>33</v>
      </c>
      <c r="W115">
        <v>486</v>
      </c>
    </row>
    <row r="116" spans="1:23" x14ac:dyDescent="0.3">
      <c r="A116" t="s">
        <v>835</v>
      </c>
      <c r="B116">
        <v>273</v>
      </c>
      <c r="C116" s="18">
        <v>0.26414838750000003</v>
      </c>
      <c r="U116" t="s">
        <v>639</v>
      </c>
      <c r="V116">
        <v>34</v>
      </c>
      <c r="W116">
        <v>874</v>
      </c>
    </row>
    <row r="117" spans="1:23" x14ac:dyDescent="0.3">
      <c r="A117" t="s">
        <v>898</v>
      </c>
      <c r="B117">
        <v>875</v>
      </c>
      <c r="C117" s="18">
        <v>0.8466294472</v>
      </c>
      <c r="U117" t="s">
        <v>639</v>
      </c>
      <c r="V117">
        <v>38</v>
      </c>
      <c r="W117">
        <v>92</v>
      </c>
    </row>
    <row r="118" spans="1:23" x14ac:dyDescent="0.3">
      <c r="A118" t="s">
        <v>813</v>
      </c>
      <c r="B118">
        <v>478</v>
      </c>
      <c r="C118" s="18">
        <v>0.4625015723</v>
      </c>
      <c r="U118" t="s">
        <v>639</v>
      </c>
      <c r="V118">
        <v>999</v>
      </c>
      <c r="W118">
        <v>10</v>
      </c>
    </row>
    <row r="119" spans="1:23" x14ac:dyDescent="0.3">
      <c r="A119" t="s">
        <v>900</v>
      </c>
      <c r="B119">
        <v>890</v>
      </c>
      <c r="C119" s="18">
        <v>0.86114309489999996</v>
      </c>
      <c r="U119" t="s">
        <v>640</v>
      </c>
      <c r="V119">
        <v>27</v>
      </c>
      <c r="W119">
        <v>1780</v>
      </c>
    </row>
    <row r="120" spans="1:23" x14ac:dyDescent="0.3">
      <c r="A120" t="s">
        <v>851</v>
      </c>
      <c r="B120">
        <v>606</v>
      </c>
      <c r="C120" s="18">
        <v>0.58635136570000002</v>
      </c>
      <c r="U120" t="s">
        <v>641</v>
      </c>
      <c r="V120">
        <v>26</v>
      </c>
      <c r="W120">
        <v>407</v>
      </c>
    </row>
    <row r="121" spans="1:23" x14ac:dyDescent="0.3">
      <c r="A121" t="s">
        <v>853</v>
      </c>
      <c r="B121">
        <v>210</v>
      </c>
      <c r="C121" s="18">
        <v>0.2031910673</v>
      </c>
      <c r="U121" t="s">
        <v>641</v>
      </c>
      <c r="V121">
        <v>999</v>
      </c>
      <c r="W121">
        <v>37</v>
      </c>
    </row>
    <row r="122" spans="1:23" x14ac:dyDescent="0.3">
      <c r="A122" t="s">
        <v>801</v>
      </c>
      <c r="B122">
        <v>898</v>
      </c>
      <c r="C122" s="18">
        <v>0.86888370699999995</v>
      </c>
      <c r="U122" t="s">
        <v>642</v>
      </c>
      <c r="V122">
        <v>25</v>
      </c>
      <c r="W122">
        <v>684</v>
      </c>
    </row>
    <row r="123" spans="1:23" x14ac:dyDescent="0.3">
      <c r="A123" t="s">
        <v>846</v>
      </c>
      <c r="B123">
        <v>1415</v>
      </c>
      <c r="C123" s="18">
        <v>1.3691207632</v>
      </c>
      <c r="U123" t="s">
        <v>642</v>
      </c>
      <c r="V123">
        <v>26</v>
      </c>
      <c r="W123">
        <v>739</v>
      </c>
    </row>
    <row r="124" spans="1:23" x14ac:dyDescent="0.3">
      <c r="A124" t="s">
        <v>798</v>
      </c>
      <c r="B124">
        <v>330</v>
      </c>
      <c r="C124" s="18">
        <v>0.31930024870000001</v>
      </c>
      <c r="U124" t="s">
        <v>643</v>
      </c>
      <c r="V124">
        <v>26</v>
      </c>
      <c r="W124">
        <v>1361</v>
      </c>
    </row>
    <row r="125" spans="1:23" x14ac:dyDescent="0.3">
      <c r="A125" t="s">
        <v>866</v>
      </c>
      <c r="B125">
        <v>212</v>
      </c>
      <c r="C125" s="18">
        <v>0.2051262204</v>
      </c>
      <c r="U125" t="s">
        <v>643</v>
      </c>
      <c r="V125">
        <v>27</v>
      </c>
      <c r="W125">
        <v>79</v>
      </c>
    </row>
    <row r="126" spans="1:23" x14ac:dyDescent="0.3">
      <c r="A126" t="s">
        <v>922</v>
      </c>
      <c r="B126">
        <v>1790</v>
      </c>
      <c r="C126" s="18">
        <v>1.7319619549</v>
      </c>
      <c r="U126" t="s">
        <v>643</v>
      </c>
      <c r="V126">
        <v>999</v>
      </c>
      <c r="W126">
        <v>4</v>
      </c>
    </row>
    <row r="127" spans="1:23" x14ac:dyDescent="0.3">
      <c r="A127" t="s">
        <v>838</v>
      </c>
      <c r="B127">
        <v>794</v>
      </c>
      <c r="C127" s="18">
        <v>0.7682557498</v>
      </c>
      <c r="U127" t="s">
        <v>644</v>
      </c>
      <c r="V127">
        <v>24</v>
      </c>
      <c r="W127">
        <v>1699</v>
      </c>
    </row>
    <row r="128" spans="1:23" x14ac:dyDescent="0.3">
      <c r="A128" t="s">
        <v>797</v>
      </c>
      <c r="B128">
        <v>1304</v>
      </c>
      <c r="C128" s="18">
        <v>1.2617197705000001</v>
      </c>
      <c r="U128" t="s">
        <v>644</v>
      </c>
      <c r="V128">
        <v>25</v>
      </c>
      <c r="W128">
        <v>1547</v>
      </c>
    </row>
    <row r="129" spans="1:23" x14ac:dyDescent="0.3">
      <c r="A129" t="s">
        <v>917</v>
      </c>
      <c r="B129">
        <v>1078</v>
      </c>
      <c r="C129" s="18">
        <v>1.0430474789999999</v>
      </c>
      <c r="U129" t="s">
        <v>644</v>
      </c>
      <c r="V129">
        <v>999</v>
      </c>
      <c r="W129">
        <v>1</v>
      </c>
    </row>
    <row r="130" spans="1:23" x14ac:dyDescent="0.3">
      <c r="A130" t="s">
        <v>783</v>
      </c>
      <c r="B130">
        <v>2527</v>
      </c>
      <c r="C130" s="18">
        <v>2.4450658436000001</v>
      </c>
      <c r="U130" t="s">
        <v>645</v>
      </c>
      <c r="V130">
        <v>999</v>
      </c>
      <c r="W130">
        <v>1</v>
      </c>
    </row>
    <row r="131" spans="1:23" x14ac:dyDescent="0.3">
      <c r="A131" t="s">
        <v>832</v>
      </c>
      <c r="B131">
        <v>1754</v>
      </c>
      <c r="C131" s="18">
        <v>1.6971292005</v>
      </c>
      <c r="U131" t="s">
        <v>646</v>
      </c>
      <c r="V131">
        <v>43</v>
      </c>
      <c r="W131">
        <v>593</v>
      </c>
    </row>
    <row r="132" spans="1:23" x14ac:dyDescent="0.3">
      <c r="A132" t="s">
        <v>895</v>
      </c>
      <c r="B132">
        <v>1365</v>
      </c>
      <c r="C132" s="18">
        <v>1.3207419377</v>
      </c>
      <c r="U132" t="s">
        <v>646</v>
      </c>
      <c r="V132">
        <v>999</v>
      </c>
      <c r="W132">
        <v>2</v>
      </c>
    </row>
    <row r="133" spans="1:23" x14ac:dyDescent="0.3">
      <c r="A133" t="s">
        <v>877</v>
      </c>
      <c r="B133">
        <v>494</v>
      </c>
      <c r="C133" s="18">
        <v>0.47798279649999997</v>
      </c>
      <c r="U133" t="s">
        <v>647</v>
      </c>
      <c r="V133">
        <v>54</v>
      </c>
      <c r="W133">
        <v>357</v>
      </c>
    </row>
    <row r="134" spans="1:23" x14ac:dyDescent="0.3">
      <c r="A134" t="s">
        <v>901</v>
      </c>
      <c r="B134">
        <v>1127</v>
      </c>
      <c r="C134" s="18">
        <v>1.090458728</v>
      </c>
      <c r="U134" t="s">
        <v>647</v>
      </c>
      <c r="V134">
        <v>61</v>
      </c>
      <c r="W134">
        <v>5</v>
      </c>
    </row>
    <row r="135" spans="1:23" x14ac:dyDescent="0.3">
      <c r="A135" t="s">
        <v>784</v>
      </c>
      <c r="B135">
        <v>681</v>
      </c>
      <c r="C135" s="18">
        <v>0.65891960409999994</v>
      </c>
      <c r="U135" t="s">
        <v>647</v>
      </c>
      <c r="V135">
        <v>120</v>
      </c>
      <c r="W135">
        <v>21</v>
      </c>
    </row>
    <row r="136" spans="1:23" x14ac:dyDescent="0.3">
      <c r="A136" t="s">
        <v>792</v>
      </c>
      <c r="B136">
        <v>305</v>
      </c>
      <c r="C136" s="18">
        <v>0.29511083589999998</v>
      </c>
      <c r="U136" t="s">
        <v>647</v>
      </c>
      <c r="V136">
        <v>999</v>
      </c>
      <c r="W136">
        <v>1</v>
      </c>
    </row>
    <row r="137" spans="1:23" x14ac:dyDescent="0.3">
      <c r="A137" t="s">
        <v>805</v>
      </c>
      <c r="B137">
        <v>859</v>
      </c>
      <c r="C137" s="18">
        <v>0.83114822300000002</v>
      </c>
      <c r="U137" t="s">
        <v>648</v>
      </c>
      <c r="V137">
        <v>58</v>
      </c>
      <c r="W137">
        <v>52</v>
      </c>
    </row>
    <row r="138" spans="1:23" x14ac:dyDescent="0.3">
      <c r="A138" t="s">
        <v>918</v>
      </c>
      <c r="B138">
        <v>2858</v>
      </c>
      <c r="C138" s="18">
        <v>2.7653336687999999</v>
      </c>
      <c r="U138" t="s">
        <v>648</v>
      </c>
      <c r="V138">
        <v>59</v>
      </c>
      <c r="W138">
        <v>76</v>
      </c>
    </row>
    <row r="139" spans="1:23" x14ac:dyDescent="0.3">
      <c r="A139" t="s">
        <v>854</v>
      </c>
      <c r="B139">
        <v>156</v>
      </c>
      <c r="C139" s="18">
        <v>0.1509419357</v>
      </c>
      <c r="U139" t="s">
        <v>648</v>
      </c>
      <c r="V139">
        <v>60</v>
      </c>
      <c r="W139">
        <v>123</v>
      </c>
    </row>
    <row r="140" spans="1:23" x14ac:dyDescent="0.3">
      <c r="A140" t="s">
        <v>850</v>
      </c>
      <c r="B140">
        <v>138</v>
      </c>
      <c r="C140" s="18">
        <v>0.1335255585</v>
      </c>
      <c r="U140" t="s">
        <v>648</v>
      </c>
      <c r="V140">
        <v>61</v>
      </c>
      <c r="W140">
        <v>548</v>
      </c>
    </row>
    <row r="141" spans="1:23" x14ac:dyDescent="0.3">
      <c r="A141" t="s">
        <v>879</v>
      </c>
      <c r="B141">
        <v>342</v>
      </c>
      <c r="C141" s="18">
        <v>0.33091116679999999</v>
      </c>
      <c r="U141" t="s">
        <v>648</v>
      </c>
      <c r="V141">
        <v>62</v>
      </c>
      <c r="W141">
        <v>134</v>
      </c>
    </row>
    <row r="142" spans="1:23" x14ac:dyDescent="0.3">
      <c r="A142" t="s">
        <v>884</v>
      </c>
      <c r="B142">
        <v>158</v>
      </c>
      <c r="C142" s="18">
        <v>0.1528770888</v>
      </c>
      <c r="U142" t="s">
        <v>648</v>
      </c>
      <c r="V142">
        <v>64</v>
      </c>
      <c r="W142">
        <v>56</v>
      </c>
    </row>
    <row r="143" spans="1:23" x14ac:dyDescent="0.3">
      <c r="A143" t="s">
        <v>882</v>
      </c>
      <c r="B143">
        <v>161</v>
      </c>
      <c r="C143" s="18">
        <v>0.15577981830000001</v>
      </c>
      <c r="U143" t="s">
        <v>648</v>
      </c>
      <c r="V143">
        <v>65</v>
      </c>
      <c r="W143">
        <v>10</v>
      </c>
    </row>
    <row r="144" spans="1:23" x14ac:dyDescent="0.3">
      <c r="A144" t="s">
        <v>824</v>
      </c>
      <c r="B144">
        <v>2042</v>
      </c>
      <c r="C144" s="18">
        <v>1.9757912357</v>
      </c>
      <c r="U144" t="s">
        <v>648</v>
      </c>
      <c r="V144">
        <v>66</v>
      </c>
      <c r="W144">
        <v>49</v>
      </c>
    </row>
    <row r="145" spans="1:23" x14ac:dyDescent="0.3">
      <c r="A145" t="s">
        <v>828</v>
      </c>
      <c r="B145">
        <v>977</v>
      </c>
      <c r="C145" s="18">
        <v>0.94532225140000004</v>
      </c>
      <c r="U145" t="s">
        <v>648</v>
      </c>
      <c r="V145">
        <v>999</v>
      </c>
      <c r="W145">
        <v>3</v>
      </c>
    </row>
    <row r="146" spans="1:23" x14ac:dyDescent="0.3">
      <c r="A146" s="13" t="s">
        <v>4065</v>
      </c>
      <c r="B146" s="1">
        <f>SUM(B5:B145)</f>
        <v>103351</v>
      </c>
      <c r="C146" s="222">
        <f>SUM(C5:C145)</f>
        <v>100.00000000020005</v>
      </c>
      <c r="U146" t="s">
        <v>649</v>
      </c>
      <c r="V146">
        <v>62</v>
      </c>
      <c r="W146">
        <v>236</v>
      </c>
    </row>
    <row r="147" spans="1:23" x14ac:dyDescent="0.3">
      <c r="A147"/>
      <c r="C147" s="18"/>
      <c r="U147" t="s">
        <v>649</v>
      </c>
      <c r="V147">
        <v>63</v>
      </c>
      <c r="W147">
        <v>109</v>
      </c>
    </row>
    <row r="148" spans="1:23" x14ac:dyDescent="0.3">
      <c r="A148"/>
      <c r="C148" s="18"/>
      <c r="U148" t="s">
        <v>649</v>
      </c>
      <c r="V148">
        <v>999</v>
      </c>
      <c r="W148">
        <v>2</v>
      </c>
    </row>
    <row r="149" spans="1:23" x14ac:dyDescent="0.3">
      <c r="U149" t="s">
        <v>650</v>
      </c>
      <c r="V149">
        <v>41</v>
      </c>
      <c r="W149">
        <v>2</v>
      </c>
    </row>
    <row r="150" spans="1:23" x14ac:dyDescent="0.3">
      <c r="U150" t="s">
        <v>650</v>
      </c>
      <c r="V150">
        <v>55</v>
      </c>
      <c r="W150">
        <v>26</v>
      </c>
    </row>
    <row r="151" spans="1:23" x14ac:dyDescent="0.3">
      <c r="U151" t="s">
        <v>650</v>
      </c>
      <c r="V151">
        <v>56</v>
      </c>
      <c r="W151">
        <v>230</v>
      </c>
    </row>
    <row r="152" spans="1:23" x14ac:dyDescent="0.3">
      <c r="U152" t="s">
        <v>651</v>
      </c>
      <c r="V152">
        <v>55</v>
      </c>
      <c r="W152">
        <v>1227</v>
      </c>
    </row>
    <row r="153" spans="1:23" x14ac:dyDescent="0.3">
      <c r="U153" t="s">
        <v>651</v>
      </c>
      <c r="V153">
        <v>999</v>
      </c>
      <c r="W153">
        <v>2</v>
      </c>
    </row>
    <row r="154" spans="1:23" x14ac:dyDescent="0.3">
      <c r="U154" t="s">
        <v>652</v>
      </c>
      <c r="V154">
        <v>58</v>
      </c>
      <c r="W154">
        <v>127</v>
      </c>
    </row>
    <row r="155" spans="1:23" x14ac:dyDescent="0.3">
      <c r="U155" t="s">
        <v>652</v>
      </c>
      <c r="V155">
        <v>59</v>
      </c>
      <c r="W155">
        <v>194</v>
      </c>
    </row>
    <row r="156" spans="1:23" x14ac:dyDescent="0.3">
      <c r="U156" t="s">
        <v>652</v>
      </c>
      <c r="V156">
        <v>65</v>
      </c>
      <c r="W156">
        <v>53</v>
      </c>
    </row>
    <row r="157" spans="1:23" x14ac:dyDescent="0.3">
      <c r="U157" t="s">
        <v>652</v>
      </c>
      <c r="V157">
        <v>66</v>
      </c>
      <c r="W157">
        <v>128</v>
      </c>
    </row>
    <row r="158" spans="1:23" x14ac:dyDescent="0.3">
      <c r="U158" t="s">
        <v>652</v>
      </c>
      <c r="V158">
        <v>69</v>
      </c>
      <c r="W158">
        <v>125</v>
      </c>
    </row>
    <row r="159" spans="1:23" x14ac:dyDescent="0.3">
      <c r="U159" t="s">
        <v>652</v>
      </c>
      <c r="V159">
        <v>999</v>
      </c>
      <c r="W159">
        <v>1</v>
      </c>
    </row>
    <row r="160" spans="1:23" x14ac:dyDescent="0.3">
      <c r="U160" t="s">
        <v>653</v>
      </c>
      <c r="V160">
        <v>57</v>
      </c>
      <c r="W160">
        <v>221</v>
      </c>
    </row>
    <row r="161" spans="21:23" x14ac:dyDescent="0.3">
      <c r="U161" t="s">
        <v>653</v>
      </c>
      <c r="V161">
        <v>67</v>
      </c>
      <c r="W161">
        <v>158</v>
      </c>
    </row>
    <row r="162" spans="21:23" x14ac:dyDescent="0.3">
      <c r="U162" t="s">
        <v>653</v>
      </c>
      <c r="V162">
        <v>68</v>
      </c>
      <c r="W162">
        <v>120</v>
      </c>
    </row>
    <row r="163" spans="21:23" x14ac:dyDescent="0.3">
      <c r="U163" t="s">
        <v>653</v>
      </c>
      <c r="V163">
        <v>69</v>
      </c>
      <c r="W163">
        <v>7</v>
      </c>
    </row>
    <row r="164" spans="21:23" x14ac:dyDescent="0.3">
      <c r="U164" t="s">
        <v>654</v>
      </c>
      <c r="V164">
        <v>62</v>
      </c>
      <c r="W164">
        <v>35</v>
      </c>
    </row>
    <row r="165" spans="21:23" x14ac:dyDescent="0.3">
      <c r="U165" t="s">
        <v>654</v>
      </c>
      <c r="V165">
        <v>63</v>
      </c>
      <c r="W165">
        <v>80</v>
      </c>
    </row>
    <row r="166" spans="21:23" x14ac:dyDescent="0.3">
      <c r="U166" t="s">
        <v>654</v>
      </c>
      <c r="V166">
        <v>64</v>
      </c>
      <c r="W166">
        <v>87</v>
      </c>
    </row>
    <row r="167" spans="21:23" x14ac:dyDescent="0.3">
      <c r="U167" t="s">
        <v>654</v>
      </c>
      <c r="V167">
        <v>65</v>
      </c>
      <c r="W167">
        <v>191</v>
      </c>
    </row>
    <row r="168" spans="21:23" x14ac:dyDescent="0.3">
      <c r="U168" t="s">
        <v>654</v>
      </c>
      <c r="V168">
        <v>70</v>
      </c>
      <c r="W168">
        <v>58</v>
      </c>
    </row>
    <row r="169" spans="21:23" x14ac:dyDescent="0.3">
      <c r="U169" t="s">
        <v>655</v>
      </c>
      <c r="V169">
        <v>68</v>
      </c>
      <c r="W169">
        <v>20</v>
      </c>
    </row>
    <row r="170" spans="21:23" x14ac:dyDescent="0.3">
      <c r="U170" t="s">
        <v>655</v>
      </c>
      <c r="V170">
        <v>70</v>
      </c>
      <c r="W170">
        <v>357</v>
      </c>
    </row>
    <row r="171" spans="21:23" x14ac:dyDescent="0.3">
      <c r="U171" t="s">
        <v>655</v>
      </c>
      <c r="V171">
        <v>999</v>
      </c>
      <c r="W171">
        <v>16</v>
      </c>
    </row>
    <row r="172" spans="21:23" x14ac:dyDescent="0.3">
      <c r="U172" t="s">
        <v>656</v>
      </c>
      <c r="V172">
        <v>39</v>
      </c>
      <c r="W172">
        <v>27</v>
      </c>
    </row>
    <row r="173" spans="21:23" x14ac:dyDescent="0.3">
      <c r="U173" t="s">
        <v>656</v>
      </c>
      <c r="V173">
        <v>41</v>
      </c>
      <c r="W173">
        <v>51</v>
      </c>
    </row>
    <row r="174" spans="21:23" x14ac:dyDescent="0.3">
      <c r="U174" t="s">
        <v>656</v>
      </c>
      <c r="V174">
        <v>103</v>
      </c>
      <c r="W174">
        <v>58</v>
      </c>
    </row>
    <row r="175" spans="21:23" x14ac:dyDescent="0.3">
      <c r="U175" t="s">
        <v>656</v>
      </c>
      <c r="V175">
        <v>105</v>
      </c>
      <c r="W175">
        <v>83</v>
      </c>
    </row>
    <row r="176" spans="21:23" x14ac:dyDescent="0.3">
      <c r="U176" t="s">
        <v>656</v>
      </c>
      <c r="V176">
        <v>999</v>
      </c>
      <c r="W176">
        <v>1</v>
      </c>
    </row>
    <row r="177" spans="21:23" x14ac:dyDescent="0.3">
      <c r="U177" t="s">
        <v>657</v>
      </c>
      <c r="V177">
        <v>41</v>
      </c>
      <c r="W177">
        <v>11</v>
      </c>
    </row>
    <row r="178" spans="21:23" x14ac:dyDescent="0.3">
      <c r="U178" t="s">
        <v>657</v>
      </c>
      <c r="V178">
        <v>99</v>
      </c>
      <c r="W178">
        <v>90</v>
      </c>
    </row>
    <row r="179" spans="21:23" x14ac:dyDescent="0.3">
      <c r="U179" t="s">
        <v>657</v>
      </c>
      <c r="V179">
        <v>100</v>
      </c>
      <c r="W179">
        <v>2</v>
      </c>
    </row>
    <row r="180" spans="21:23" x14ac:dyDescent="0.3">
      <c r="U180" t="s">
        <v>657</v>
      </c>
      <c r="V180">
        <v>103</v>
      </c>
      <c r="W180">
        <v>1</v>
      </c>
    </row>
    <row r="181" spans="21:23" x14ac:dyDescent="0.3">
      <c r="U181" t="s">
        <v>657</v>
      </c>
      <c r="V181">
        <v>104</v>
      </c>
      <c r="W181">
        <v>288</v>
      </c>
    </row>
    <row r="182" spans="21:23" x14ac:dyDescent="0.3">
      <c r="U182" t="s">
        <v>657</v>
      </c>
      <c r="V182">
        <v>999</v>
      </c>
      <c r="W182">
        <v>5</v>
      </c>
    </row>
    <row r="183" spans="21:23" x14ac:dyDescent="0.3">
      <c r="U183" t="s">
        <v>658</v>
      </c>
      <c r="V183">
        <v>100</v>
      </c>
      <c r="W183">
        <v>90</v>
      </c>
    </row>
    <row r="184" spans="21:23" x14ac:dyDescent="0.3">
      <c r="U184" t="s">
        <v>658</v>
      </c>
      <c r="V184">
        <v>103</v>
      </c>
      <c r="W184">
        <v>49</v>
      </c>
    </row>
    <row r="185" spans="21:23" x14ac:dyDescent="0.3">
      <c r="U185" t="s">
        <v>659</v>
      </c>
      <c r="V185">
        <v>99</v>
      </c>
      <c r="W185">
        <v>88</v>
      </c>
    </row>
    <row r="186" spans="21:23" x14ac:dyDescent="0.3">
      <c r="U186" t="s">
        <v>659</v>
      </c>
      <c r="V186">
        <v>104</v>
      </c>
      <c r="W186">
        <v>417</v>
      </c>
    </row>
    <row r="187" spans="21:23" x14ac:dyDescent="0.3">
      <c r="U187" t="s">
        <v>660</v>
      </c>
      <c r="V187">
        <v>98</v>
      </c>
      <c r="W187">
        <v>110</v>
      </c>
    </row>
    <row r="188" spans="21:23" x14ac:dyDescent="0.3">
      <c r="U188" t="s">
        <v>660</v>
      </c>
      <c r="V188">
        <v>104</v>
      </c>
      <c r="W188">
        <v>1</v>
      </c>
    </row>
    <row r="189" spans="21:23" x14ac:dyDescent="0.3">
      <c r="U189" t="s">
        <v>660</v>
      </c>
      <c r="V189">
        <v>999</v>
      </c>
      <c r="W189">
        <v>1</v>
      </c>
    </row>
    <row r="190" spans="21:23" x14ac:dyDescent="0.3">
      <c r="U190" t="s">
        <v>661</v>
      </c>
      <c r="V190">
        <v>96</v>
      </c>
      <c r="W190">
        <v>66</v>
      </c>
    </row>
    <row r="191" spans="21:23" x14ac:dyDescent="0.3">
      <c r="U191" t="s">
        <v>661</v>
      </c>
      <c r="V191">
        <v>97</v>
      </c>
      <c r="W191">
        <v>137</v>
      </c>
    </row>
    <row r="192" spans="21:23" x14ac:dyDescent="0.3">
      <c r="U192" t="s">
        <v>661</v>
      </c>
      <c r="V192">
        <v>101</v>
      </c>
      <c r="W192">
        <v>9</v>
      </c>
    </row>
    <row r="193" spans="21:23" x14ac:dyDescent="0.3">
      <c r="U193" t="s">
        <v>661</v>
      </c>
      <c r="V193">
        <v>999</v>
      </c>
      <c r="W193">
        <v>5</v>
      </c>
    </row>
    <row r="194" spans="21:23" x14ac:dyDescent="0.3">
      <c r="U194" t="s">
        <v>662</v>
      </c>
      <c r="V194">
        <v>56</v>
      </c>
      <c r="W194">
        <v>2</v>
      </c>
    </row>
    <row r="195" spans="21:23" x14ac:dyDescent="0.3">
      <c r="U195" t="s">
        <v>662</v>
      </c>
      <c r="V195">
        <v>71</v>
      </c>
      <c r="W195">
        <v>1</v>
      </c>
    </row>
    <row r="196" spans="21:23" x14ac:dyDescent="0.3">
      <c r="U196" t="s">
        <v>662</v>
      </c>
      <c r="V196">
        <v>74</v>
      </c>
      <c r="W196">
        <v>10</v>
      </c>
    </row>
    <row r="197" spans="21:23" x14ac:dyDescent="0.3">
      <c r="U197" t="s">
        <v>662</v>
      </c>
      <c r="V197">
        <v>75</v>
      </c>
      <c r="W197">
        <v>29</v>
      </c>
    </row>
    <row r="198" spans="21:23" x14ac:dyDescent="0.3">
      <c r="U198" t="s">
        <v>662</v>
      </c>
      <c r="V198">
        <v>95</v>
      </c>
      <c r="W198">
        <v>9</v>
      </c>
    </row>
    <row r="199" spans="21:23" x14ac:dyDescent="0.3">
      <c r="U199" t="s">
        <v>662</v>
      </c>
      <c r="V199">
        <v>98</v>
      </c>
      <c r="W199">
        <v>112</v>
      </c>
    </row>
    <row r="200" spans="21:23" x14ac:dyDescent="0.3">
      <c r="U200" t="s">
        <v>662</v>
      </c>
      <c r="V200">
        <v>999</v>
      </c>
      <c r="W200">
        <v>5</v>
      </c>
    </row>
    <row r="201" spans="21:23" x14ac:dyDescent="0.3">
      <c r="U201" t="s">
        <v>663</v>
      </c>
      <c r="V201">
        <v>71</v>
      </c>
      <c r="W201">
        <v>234</v>
      </c>
    </row>
    <row r="202" spans="21:23" x14ac:dyDescent="0.3">
      <c r="U202" t="s">
        <v>663</v>
      </c>
      <c r="V202">
        <v>74</v>
      </c>
      <c r="W202">
        <v>556</v>
      </c>
    </row>
    <row r="203" spans="21:23" x14ac:dyDescent="0.3">
      <c r="U203" t="s">
        <v>663</v>
      </c>
      <c r="V203">
        <v>999</v>
      </c>
      <c r="W203">
        <v>2</v>
      </c>
    </row>
    <row r="204" spans="21:23" x14ac:dyDescent="0.3">
      <c r="U204" t="s">
        <v>664</v>
      </c>
      <c r="V204">
        <v>71</v>
      </c>
      <c r="W204">
        <v>42</v>
      </c>
    </row>
    <row r="205" spans="21:23" x14ac:dyDescent="0.3">
      <c r="U205" t="s">
        <v>664</v>
      </c>
      <c r="V205">
        <v>74</v>
      </c>
      <c r="W205">
        <v>132</v>
      </c>
    </row>
    <row r="206" spans="21:23" x14ac:dyDescent="0.3">
      <c r="U206" t="s">
        <v>664</v>
      </c>
      <c r="V206">
        <v>75</v>
      </c>
      <c r="W206">
        <v>295</v>
      </c>
    </row>
    <row r="207" spans="21:23" x14ac:dyDescent="0.3">
      <c r="U207" t="s">
        <v>664</v>
      </c>
      <c r="V207">
        <v>76</v>
      </c>
      <c r="W207">
        <v>107</v>
      </c>
    </row>
    <row r="208" spans="21:23" x14ac:dyDescent="0.3">
      <c r="U208" t="s">
        <v>664</v>
      </c>
      <c r="V208">
        <v>999</v>
      </c>
      <c r="W208">
        <v>5</v>
      </c>
    </row>
    <row r="209" spans="21:23" x14ac:dyDescent="0.3">
      <c r="U209" t="s">
        <v>665</v>
      </c>
      <c r="V209">
        <v>71</v>
      </c>
      <c r="W209">
        <v>37</v>
      </c>
    </row>
    <row r="210" spans="21:23" x14ac:dyDescent="0.3">
      <c r="U210" t="s">
        <v>665</v>
      </c>
      <c r="V210">
        <v>72</v>
      </c>
      <c r="W210">
        <v>287</v>
      </c>
    </row>
    <row r="211" spans="21:23" x14ac:dyDescent="0.3">
      <c r="U211" t="s">
        <v>665</v>
      </c>
      <c r="V211">
        <v>73</v>
      </c>
      <c r="W211">
        <v>637</v>
      </c>
    </row>
    <row r="212" spans="21:23" x14ac:dyDescent="0.3">
      <c r="U212" t="s">
        <v>665</v>
      </c>
      <c r="V212">
        <v>77</v>
      </c>
      <c r="W212">
        <v>213</v>
      </c>
    </row>
    <row r="213" spans="21:23" x14ac:dyDescent="0.3">
      <c r="U213" t="s">
        <v>665</v>
      </c>
      <c r="V213">
        <v>999</v>
      </c>
      <c r="W213">
        <v>42</v>
      </c>
    </row>
    <row r="214" spans="21:23" x14ac:dyDescent="0.3">
      <c r="U214" t="s">
        <v>666</v>
      </c>
      <c r="V214">
        <v>73</v>
      </c>
      <c r="W214">
        <v>16</v>
      </c>
    </row>
    <row r="215" spans="21:23" x14ac:dyDescent="0.3">
      <c r="U215" t="s">
        <v>666</v>
      </c>
      <c r="V215">
        <v>75</v>
      </c>
      <c r="W215">
        <v>247</v>
      </c>
    </row>
    <row r="216" spans="21:23" x14ac:dyDescent="0.3">
      <c r="U216" t="s">
        <v>666</v>
      </c>
      <c r="V216">
        <v>76</v>
      </c>
      <c r="W216">
        <v>13</v>
      </c>
    </row>
    <row r="217" spans="21:23" x14ac:dyDescent="0.3">
      <c r="U217" t="s">
        <v>666</v>
      </c>
      <c r="V217">
        <v>999</v>
      </c>
      <c r="W217">
        <v>30</v>
      </c>
    </row>
    <row r="218" spans="21:23" x14ac:dyDescent="0.3">
      <c r="U218" t="s">
        <v>667</v>
      </c>
      <c r="V218">
        <v>75</v>
      </c>
      <c r="W218">
        <v>46</v>
      </c>
    </row>
    <row r="219" spans="21:23" x14ac:dyDescent="0.3">
      <c r="U219" t="s">
        <v>667</v>
      </c>
      <c r="V219">
        <v>999</v>
      </c>
      <c r="W219">
        <v>1</v>
      </c>
    </row>
    <row r="220" spans="21:23" x14ac:dyDescent="0.3">
      <c r="U220" t="s">
        <v>668</v>
      </c>
      <c r="V220">
        <v>75</v>
      </c>
      <c r="W220">
        <v>14</v>
      </c>
    </row>
    <row r="221" spans="21:23" x14ac:dyDescent="0.3">
      <c r="U221" t="s">
        <v>668</v>
      </c>
      <c r="V221">
        <v>77</v>
      </c>
      <c r="W221">
        <v>118</v>
      </c>
    </row>
    <row r="222" spans="21:23" x14ac:dyDescent="0.3">
      <c r="U222" t="s">
        <v>668</v>
      </c>
      <c r="V222">
        <v>999</v>
      </c>
      <c r="W222">
        <v>3</v>
      </c>
    </row>
    <row r="223" spans="21:23" x14ac:dyDescent="0.3">
      <c r="U223" t="s">
        <v>669</v>
      </c>
      <c r="V223">
        <v>76</v>
      </c>
      <c r="W223">
        <v>124</v>
      </c>
    </row>
    <row r="224" spans="21:23" x14ac:dyDescent="0.3">
      <c r="U224" t="s">
        <v>669</v>
      </c>
      <c r="V224">
        <v>999</v>
      </c>
      <c r="W224">
        <v>2</v>
      </c>
    </row>
    <row r="225" spans="21:23" x14ac:dyDescent="0.3">
      <c r="U225" t="s">
        <v>670</v>
      </c>
      <c r="V225">
        <v>76</v>
      </c>
      <c r="W225">
        <v>49</v>
      </c>
    </row>
    <row r="226" spans="21:23" x14ac:dyDescent="0.3">
      <c r="U226" t="s">
        <v>671</v>
      </c>
      <c r="V226">
        <v>76</v>
      </c>
      <c r="W226">
        <v>2</v>
      </c>
    </row>
    <row r="227" spans="21:23" x14ac:dyDescent="0.3">
      <c r="U227" t="s">
        <v>671</v>
      </c>
      <c r="V227">
        <v>77</v>
      </c>
      <c r="W227">
        <v>162</v>
      </c>
    </row>
    <row r="228" spans="21:23" x14ac:dyDescent="0.3">
      <c r="U228" t="s">
        <v>672</v>
      </c>
      <c r="V228">
        <v>39</v>
      </c>
      <c r="W228">
        <v>369</v>
      </c>
    </row>
    <row r="229" spans="21:23" x14ac:dyDescent="0.3">
      <c r="U229" t="s">
        <v>672</v>
      </c>
      <c r="V229">
        <v>105</v>
      </c>
      <c r="W229">
        <v>80</v>
      </c>
    </row>
    <row r="230" spans="21:23" x14ac:dyDescent="0.3">
      <c r="U230" t="s">
        <v>673</v>
      </c>
      <c r="V230">
        <v>39</v>
      </c>
      <c r="W230">
        <v>242</v>
      </c>
    </row>
    <row r="231" spans="21:23" x14ac:dyDescent="0.3">
      <c r="U231" t="s">
        <v>673</v>
      </c>
      <c r="V231">
        <v>101</v>
      </c>
      <c r="W231">
        <v>7</v>
      </c>
    </row>
    <row r="232" spans="21:23" x14ac:dyDescent="0.3">
      <c r="U232" t="s">
        <v>673</v>
      </c>
      <c r="V232">
        <v>102</v>
      </c>
      <c r="W232">
        <v>208</v>
      </c>
    </row>
    <row r="233" spans="21:23" x14ac:dyDescent="0.3">
      <c r="U233" t="s">
        <v>673</v>
      </c>
      <c r="V233">
        <v>103</v>
      </c>
      <c r="W233">
        <v>66</v>
      </c>
    </row>
    <row r="234" spans="21:23" x14ac:dyDescent="0.3">
      <c r="U234" t="s">
        <v>674</v>
      </c>
      <c r="V234">
        <v>96</v>
      </c>
      <c r="W234">
        <v>114</v>
      </c>
    </row>
    <row r="235" spans="21:23" x14ac:dyDescent="0.3">
      <c r="U235" t="s">
        <v>674</v>
      </c>
      <c r="V235">
        <v>97</v>
      </c>
      <c r="W235">
        <v>12</v>
      </c>
    </row>
    <row r="236" spans="21:23" x14ac:dyDescent="0.3">
      <c r="U236" t="s">
        <v>674</v>
      </c>
      <c r="V236">
        <v>100</v>
      </c>
      <c r="W236">
        <v>51</v>
      </c>
    </row>
    <row r="237" spans="21:23" x14ac:dyDescent="0.3">
      <c r="U237" t="s">
        <v>674</v>
      </c>
      <c r="V237">
        <v>101</v>
      </c>
      <c r="W237">
        <v>112</v>
      </c>
    </row>
    <row r="238" spans="21:23" x14ac:dyDescent="0.3">
      <c r="U238" t="s">
        <v>674</v>
      </c>
      <c r="V238">
        <v>106</v>
      </c>
      <c r="W238">
        <v>54</v>
      </c>
    </row>
    <row r="239" spans="21:23" x14ac:dyDescent="0.3">
      <c r="U239" t="s">
        <v>675</v>
      </c>
      <c r="V239">
        <v>94</v>
      </c>
      <c r="W239">
        <v>2</v>
      </c>
    </row>
    <row r="240" spans="21:23" x14ac:dyDescent="0.3">
      <c r="U240" t="s">
        <v>675</v>
      </c>
      <c r="V240">
        <v>95</v>
      </c>
      <c r="W240">
        <v>558</v>
      </c>
    </row>
    <row r="241" spans="21:23" x14ac:dyDescent="0.3">
      <c r="U241" t="s">
        <v>675</v>
      </c>
      <c r="V241">
        <v>96</v>
      </c>
      <c r="W241">
        <v>50</v>
      </c>
    </row>
    <row r="242" spans="21:23" x14ac:dyDescent="0.3">
      <c r="U242" t="s">
        <v>675</v>
      </c>
      <c r="V242">
        <v>999</v>
      </c>
      <c r="W242">
        <v>1</v>
      </c>
    </row>
    <row r="243" spans="21:23" x14ac:dyDescent="0.3">
      <c r="U243" t="s">
        <v>676</v>
      </c>
      <c r="V243">
        <v>76</v>
      </c>
      <c r="W243">
        <v>70</v>
      </c>
    </row>
    <row r="244" spans="21:23" x14ac:dyDescent="0.3">
      <c r="U244" t="s">
        <v>676</v>
      </c>
      <c r="V244">
        <v>79</v>
      </c>
      <c r="W244">
        <v>192</v>
      </c>
    </row>
    <row r="245" spans="21:23" x14ac:dyDescent="0.3">
      <c r="U245" t="s">
        <v>676</v>
      </c>
      <c r="V245">
        <v>999</v>
      </c>
      <c r="W245">
        <v>1</v>
      </c>
    </row>
    <row r="246" spans="21:23" x14ac:dyDescent="0.3">
      <c r="U246" t="s">
        <v>677</v>
      </c>
      <c r="V246">
        <v>78</v>
      </c>
      <c r="W246">
        <v>415</v>
      </c>
    </row>
    <row r="247" spans="21:23" x14ac:dyDescent="0.3">
      <c r="U247" t="s">
        <v>677</v>
      </c>
      <c r="V247">
        <v>999</v>
      </c>
      <c r="W247">
        <v>1</v>
      </c>
    </row>
    <row r="248" spans="21:23" x14ac:dyDescent="0.3">
      <c r="U248" t="s">
        <v>678</v>
      </c>
      <c r="V248">
        <v>77</v>
      </c>
      <c r="W248">
        <v>721</v>
      </c>
    </row>
    <row r="249" spans="21:23" x14ac:dyDescent="0.3">
      <c r="U249" t="s">
        <v>678</v>
      </c>
      <c r="V249">
        <v>82</v>
      </c>
      <c r="W249">
        <v>253</v>
      </c>
    </row>
    <row r="250" spans="21:23" x14ac:dyDescent="0.3">
      <c r="U250" t="s">
        <v>678</v>
      </c>
      <c r="V250">
        <v>999</v>
      </c>
      <c r="W250">
        <v>17</v>
      </c>
    </row>
    <row r="251" spans="21:23" x14ac:dyDescent="0.3">
      <c r="U251" t="s">
        <v>679</v>
      </c>
      <c r="V251">
        <v>31</v>
      </c>
      <c r="W251">
        <v>258</v>
      </c>
    </row>
    <row r="252" spans="21:23" x14ac:dyDescent="0.3">
      <c r="U252" t="s">
        <v>679</v>
      </c>
      <c r="V252">
        <v>32</v>
      </c>
      <c r="W252">
        <v>906</v>
      </c>
    </row>
    <row r="253" spans="21:23" x14ac:dyDescent="0.3">
      <c r="U253" t="s">
        <v>679</v>
      </c>
      <c r="V253">
        <v>39</v>
      </c>
      <c r="W253">
        <v>59</v>
      </c>
    </row>
    <row r="254" spans="21:23" x14ac:dyDescent="0.3">
      <c r="U254" t="s">
        <v>679</v>
      </c>
      <c r="V254">
        <v>109</v>
      </c>
      <c r="W254">
        <v>1</v>
      </c>
    </row>
    <row r="255" spans="21:23" x14ac:dyDescent="0.3">
      <c r="U255" t="s">
        <v>679</v>
      </c>
      <c r="V255">
        <v>999</v>
      </c>
      <c r="W255">
        <v>54</v>
      </c>
    </row>
    <row r="256" spans="21:23" x14ac:dyDescent="0.3">
      <c r="U256" t="s">
        <v>680</v>
      </c>
      <c r="V256">
        <v>31</v>
      </c>
      <c r="W256">
        <v>673</v>
      </c>
    </row>
    <row r="257" spans="21:23" x14ac:dyDescent="0.3">
      <c r="U257" t="s">
        <v>680</v>
      </c>
      <c r="V257">
        <v>32</v>
      </c>
      <c r="W257">
        <v>455</v>
      </c>
    </row>
    <row r="258" spans="21:23" x14ac:dyDescent="0.3">
      <c r="U258" t="s">
        <v>680</v>
      </c>
      <c r="V258">
        <v>39</v>
      </c>
      <c r="W258">
        <v>15</v>
      </c>
    </row>
    <row r="259" spans="21:23" x14ac:dyDescent="0.3">
      <c r="U259" t="s">
        <v>680</v>
      </c>
      <c r="V259">
        <v>102</v>
      </c>
      <c r="W259">
        <v>81</v>
      </c>
    </row>
    <row r="260" spans="21:23" x14ac:dyDescent="0.3">
      <c r="U260" t="s">
        <v>680</v>
      </c>
      <c r="V260">
        <v>108</v>
      </c>
      <c r="W260">
        <v>304</v>
      </c>
    </row>
    <row r="261" spans="21:23" x14ac:dyDescent="0.3">
      <c r="U261" t="s">
        <v>680</v>
      </c>
      <c r="V261">
        <v>112</v>
      </c>
      <c r="W261">
        <v>1</v>
      </c>
    </row>
    <row r="262" spans="21:23" x14ac:dyDescent="0.3">
      <c r="U262" t="s">
        <v>681</v>
      </c>
      <c r="V262">
        <v>94</v>
      </c>
      <c r="W262">
        <v>42</v>
      </c>
    </row>
    <row r="263" spans="21:23" x14ac:dyDescent="0.3">
      <c r="U263" t="s">
        <v>681</v>
      </c>
      <c r="V263">
        <v>102</v>
      </c>
      <c r="W263">
        <v>40</v>
      </c>
    </row>
    <row r="264" spans="21:23" x14ac:dyDescent="0.3">
      <c r="U264" t="s">
        <v>681</v>
      </c>
      <c r="V264">
        <v>106</v>
      </c>
      <c r="W264">
        <v>211</v>
      </c>
    </row>
    <row r="265" spans="21:23" x14ac:dyDescent="0.3">
      <c r="U265" t="s">
        <v>681</v>
      </c>
      <c r="V265">
        <v>107</v>
      </c>
      <c r="W265">
        <v>192</v>
      </c>
    </row>
    <row r="266" spans="21:23" x14ac:dyDescent="0.3">
      <c r="U266" t="s">
        <v>681</v>
      </c>
      <c r="V266">
        <v>999</v>
      </c>
      <c r="W266">
        <v>1</v>
      </c>
    </row>
    <row r="267" spans="21:23" x14ac:dyDescent="0.3">
      <c r="U267" t="s">
        <v>682</v>
      </c>
      <c r="V267">
        <v>92</v>
      </c>
      <c r="W267">
        <v>261</v>
      </c>
    </row>
    <row r="268" spans="21:23" x14ac:dyDescent="0.3">
      <c r="U268" t="s">
        <v>682</v>
      </c>
      <c r="V268">
        <v>102</v>
      </c>
      <c r="W268">
        <v>17</v>
      </c>
    </row>
    <row r="269" spans="21:23" x14ac:dyDescent="0.3">
      <c r="U269" t="s">
        <v>682</v>
      </c>
      <c r="V269">
        <v>107</v>
      </c>
      <c r="W269">
        <v>514</v>
      </c>
    </row>
    <row r="270" spans="21:23" x14ac:dyDescent="0.3">
      <c r="U270" t="s">
        <v>682</v>
      </c>
      <c r="V270">
        <v>108</v>
      </c>
      <c r="W270">
        <v>285</v>
      </c>
    </row>
    <row r="271" spans="21:23" x14ac:dyDescent="0.3">
      <c r="U271" t="s">
        <v>682</v>
      </c>
      <c r="V271">
        <v>109</v>
      </c>
      <c r="W271">
        <v>430</v>
      </c>
    </row>
    <row r="272" spans="21:23" x14ac:dyDescent="0.3">
      <c r="U272" t="s">
        <v>683</v>
      </c>
      <c r="V272">
        <v>80</v>
      </c>
      <c r="W272">
        <v>131</v>
      </c>
    </row>
    <row r="273" spans="21:23" x14ac:dyDescent="0.3">
      <c r="U273" t="s">
        <v>683</v>
      </c>
      <c r="V273">
        <v>93</v>
      </c>
      <c r="W273">
        <v>110</v>
      </c>
    </row>
    <row r="274" spans="21:23" x14ac:dyDescent="0.3">
      <c r="U274" t="s">
        <v>683</v>
      </c>
      <c r="V274">
        <v>94</v>
      </c>
      <c r="W274">
        <v>221</v>
      </c>
    </row>
    <row r="275" spans="21:23" x14ac:dyDescent="0.3">
      <c r="U275" t="s">
        <v>683</v>
      </c>
      <c r="V275">
        <v>95</v>
      </c>
      <c r="W275">
        <v>62</v>
      </c>
    </row>
    <row r="276" spans="21:23" x14ac:dyDescent="0.3">
      <c r="U276" t="s">
        <v>684</v>
      </c>
      <c r="V276">
        <v>80</v>
      </c>
      <c r="W276">
        <v>58</v>
      </c>
    </row>
    <row r="277" spans="21:23" x14ac:dyDescent="0.3">
      <c r="U277" t="s">
        <v>684</v>
      </c>
      <c r="V277">
        <v>83</v>
      </c>
      <c r="W277">
        <v>277</v>
      </c>
    </row>
    <row r="278" spans="21:23" x14ac:dyDescent="0.3">
      <c r="U278" t="s">
        <v>684</v>
      </c>
      <c r="V278">
        <v>92</v>
      </c>
      <c r="W278">
        <v>175</v>
      </c>
    </row>
    <row r="279" spans="21:23" x14ac:dyDescent="0.3">
      <c r="U279" t="s">
        <v>684</v>
      </c>
      <c r="V279">
        <v>93</v>
      </c>
      <c r="W279">
        <v>611</v>
      </c>
    </row>
    <row r="280" spans="21:23" x14ac:dyDescent="0.3">
      <c r="U280" t="s">
        <v>684</v>
      </c>
      <c r="V280">
        <v>94</v>
      </c>
      <c r="W280">
        <v>43</v>
      </c>
    </row>
    <row r="281" spans="21:23" x14ac:dyDescent="0.3">
      <c r="U281" t="s">
        <v>684</v>
      </c>
      <c r="V281">
        <v>999</v>
      </c>
      <c r="W281">
        <v>1</v>
      </c>
    </row>
    <row r="282" spans="21:23" x14ac:dyDescent="0.3">
      <c r="U282" t="s">
        <v>685</v>
      </c>
      <c r="V282">
        <v>81</v>
      </c>
      <c r="W282">
        <v>311</v>
      </c>
    </row>
    <row r="283" spans="21:23" x14ac:dyDescent="0.3">
      <c r="U283" t="s">
        <v>685</v>
      </c>
      <c r="V283">
        <v>82</v>
      </c>
      <c r="W283">
        <v>113</v>
      </c>
    </row>
    <row r="284" spans="21:23" x14ac:dyDescent="0.3">
      <c r="U284" t="s">
        <v>685</v>
      </c>
      <c r="V284">
        <v>84</v>
      </c>
      <c r="W284">
        <v>274</v>
      </c>
    </row>
    <row r="285" spans="21:23" x14ac:dyDescent="0.3">
      <c r="U285" t="s">
        <v>685</v>
      </c>
      <c r="V285">
        <v>999</v>
      </c>
      <c r="W285">
        <v>2</v>
      </c>
    </row>
    <row r="286" spans="21:23" x14ac:dyDescent="0.3">
      <c r="U286" t="s">
        <v>686</v>
      </c>
      <c r="V286">
        <v>82</v>
      </c>
      <c r="W286">
        <v>167</v>
      </c>
    </row>
    <row r="287" spans="21:23" x14ac:dyDescent="0.3">
      <c r="U287" t="s">
        <v>686</v>
      </c>
      <c r="V287">
        <v>83</v>
      </c>
      <c r="W287">
        <v>5</v>
      </c>
    </row>
    <row r="288" spans="21:23" x14ac:dyDescent="0.3">
      <c r="U288" t="s">
        <v>686</v>
      </c>
      <c r="V288">
        <v>84</v>
      </c>
      <c r="W288">
        <v>140</v>
      </c>
    </row>
    <row r="289" spans="21:23" x14ac:dyDescent="0.3">
      <c r="U289" t="s">
        <v>686</v>
      </c>
      <c r="V289">
        <v>85</v>
      </c>
      <c r="W289">
        <v>795</v>
      </c>
    </row>
    <row r="290" spans="21:23" x14ac:dyDescent="0.3">
      <c r="U290" t="s">
        <v>686</v>
      </c>
      <c r="V290">
        <v>86</v>
      </c>
      <c r="W290">
        <v>116</v>
      </c>
    </row>
    <row r="291" spans="21:23" x14ac:dyDescent="0.3">
      <c r="U291" t="s">
        <v>686</v>
      </c>
      <c r="V291">
        <v>999</v>
      </c>
      <c r="W291">
        <v>15</v>
      </c>
    </row>
    <row r="292" spans="21:23" x14ac:dyDescent="0.3">
      <c r="U292" t="s">
        <v>687</v>
      </c>
      <c r="V292">
        <v>28</v>
      </c>
      <c r="W292">
        <v>393</v>
      </c>
    </row>
    <row r="293" spans="21:23" x14ac:dyDescent="0.3">
      <c r="U293" t="s">
        <v>687</v>
      </c>
      <c r="V293">
        <v>29</v>
      </c>
      <c r="W293">
        <v>761</v>
      </c>
    </row>
    <row r="294" spans="21:23" x14ac:dyDescent="0.3">
      <c r="U294" t="s">
        <v>687</v>
      </c>
      <c r="V294">
        <v>30</v>
      </c>
      <c r="W294">
        <v>34</v>
      </c>
    </row>
    <row r="295" spans="21:23" x14ac:dyDescent="0.3">
      <c r="U295" t="s">
        <v>687</v>
      </c>
      <c r="V295">
        <v>127</v>
      </c>
      <c r="W295">
        <v>7</v>
      </c>
    </row>
    <row r="296" spans="21:23" x14ac:dyDescent="0.3">
      <c r="U296" t="s">
        <v>687</v>
      </c>
      <c r="V296">
        <v>999</v>
      </c>
      <c r="W296">
        <v>1</v>
      </c>
    </row>
    <row r="297" spans="21:23" x14ac:dyDescent="0.3">
      <c r="U297" t="s">
        <v>688</v>
      </c>
      <c r="V297">
        <v>30</v>
      </c>
      <c r="W297">
        <v>893</v>
      </c>
    </row>
    <row r="298" spans="21:23" x14ac:dyDescent="0.3">
      <c r="U298" t="s">
        <v>688</v>
      </c>
      <c r="V298">
        <v>110</v>
      </c>
      <c r="W298">
        <v>408</v>
      </c>
    </row>
    <row r="299" spans="21:23" x14ac:dyDescent="0.3">
      <c r="U299" t="s">
        <v>688</v>
      </c>
      <c r="V299">
        <v>112</v>
      </c>
      <c r="W299">
        <v>396</v>
      </c>
    </row>
    <row r="300" spans="21:23" x14ac:dyDescent="0.3">
      <c r="U300" t="s">
        <v>688</v>
      </c>
      <c r="V300">
        <v>115</v>
      </c>
      <c r="W300">
        <v>685</v>
      </c>
    </row>
    <row r="301" spans="21:23" x14ac:dyDescent="0.3">
      <c r="U301" t="s">
        <v>688</v>
      </c>
      <c r="V301">
        <v>999</v>
      </c>
      <c r="W301">
        <v>3</v>
      </c>
    </row>
    <row r="302" spans="21:23" x14ac:dyDescent="0.3">
      <c r="U302" t="s">
        <v>689</v>
      </c>
      <c r="V302">
        <v>90</v>
      </c>
      <c r="W302">
        <v>190</v>
      </c>
    </row>
    <row r="303" spans="21:23" x14ac:dyDescent="0.3">
      <c r="U303" t="s">
        <v>689</v>
      </c>
      <c r="V303">
        <v>91</v>
      </c>
      <c r="W303">
        <v>441</v>
      </c>
    </row>
    <row r="304" spans="21:23" x14ac:dyDescent="0.3">
      <c r="U304" t="s">
        <v>689</v>
      </c>
      <c r="V304">
        <v>110</v>
      </c>
      <c r="W304">
        <v>49</v>
      </c>
    </row>
    <row r="305" spans="21:23" x14ac:dyDescent="0.3">
      <c r="U305" t="s">
        <v>689</v>
      </c>
      <c r="V305">
        <v>111</v>
      </c>
      <c r="W305">
        <v>1037</v>
      </c>
    </row>
    <row r="306" spans="21:23" x14ac:dyDescent="0.3">
      <c r="U306" t="s">
        <v>689</v>
      </c>
      <c r="V306">
        <v>115</v>
      </c>
      <c r="W306">
        <v>71</v>
      </c>
    </row>
    <row r="307" spans="21:23" x14ac:dyDescent="0.3">
      <c r="U307" t="s">
        <v>689</v>
      </c>
      <c r="V307">
        <v>999</v>
      </c>
      <c r="W307">
        <v>1</v>
      </c>
    </row>
    <row r="308" spans="21:23" x14ac:dyDescent="0.3">
      <c r="U308" t="s">
        <v>690</v>
      </c>
      <c r="V308">
        <v>83</v>
      </c>
      <c r="W308">
        <v>10</v>
      </c>
    </row>
    <row r="309" spans="21:23" x14ac:dyDescent="0.3">
      <c r="U309" t="s">
        <v>690</v>
      </c>
      <c r="V309">
        <v>87</v>
      </c>
      <c r="W309">
        <v>1</v>
      </c>
    </row>
    <row r="310" spans="21:23" x14ac:dyDescent="0.3">
      <c r="U310" t="s">
        <v>690</v>
      </c>
      <c r="V310">
        <v>88</v>
      </c>
      <c r="W310">
        <v>279</v>
      </c>
    </row>
    <row r="311" spans="21:23" x14ac:dyDescent="0.3">
      <c r="U311" t="s">
        <v>690</v>
      </c>
      <c r="V311">
        <v>90</v>
      </c>
      <c r="W311">
        <v>153</v>
      </c>
    </row>
    <row r="312" spans="21:23" x14ac:dyDescent="0.3">
      <c r="U312" t="s">
        <v>690</v>
      </c>
      <c r="V312">
        <v>93</v>
      </c>
      <c r="W312">
        <v>156</v>
      </c>
    </row>
    <row r="313" spans="21:23" x14ac:dyDescent="0.3">
      <c r="U313" t="s">
        <v>690</v>
      </c>
      <c r="V313">
        <v>999</v>
      </c>
      <c r="W313">
        <v>1</v>
      </c>
    </row>
    <row r="314" spans="21:23" x14ac:dyDescent="0.3">
      <c r="U314" t="s">
        <v>691</v>
      </c>
      <c r="V314">
        <v>83</v>
      </c>
      <c r="W314">
        <v>6</v>
      </c>
    </row>
    <row r="315" spans="21:23" x14ac:dyDescent="0.3">
      <c r="U315" t="s">
        <v>691</v>
      </c>
      <c r="V315">
        <v>85</v>
      </c>
      <c r="W315">
        <v>14</v>
      </c>
    </row>
    <row r="316" spans="21:23" x14ac:dyDescent="0.3">
      <c r="U316" t="s">
        <v>691</v>
      </c>
      <c r="V316">
        <v>86</v>
      </c>
      <c r="W316">
        <v>134</v>
      </c>
    </row>
    <row r="317" spans="21:23" x14ac:dyDescent="0.3">
      <c r="U317" t="s">
        <v>691</v>
      </c>
      <c r="V317">
        <v>87</v>
      </c>
      <c r="W317">
        <v>238</v>
      </c>
    </row>
    <row r="318" spans="21:23" x14ac:dyDescent="0.3">
      <c r="U318" t="s">
        <v>691</v>
      </c>
      <c r="V318">
        <v>999</v>
      </c>
      <c r="W318">
        <v>1</v>
      </c>
    </row>
    <row r="319" spans="21:23" x14ac:dyDescent="0.3">
      <c r="U319" t="s">
        <v>692</v>
      </c>
      <c r="V319">
        <v>85</v>
      </c>
      <c r="W319">
        <v>17</v>
      </c>
    </row>
    <row r="320" spans="21:23" x14ac:dyDescent="0.3">
      <c r="U320" t="s">
        <v>692</v>
      </c>
      <c r="V320">
        <v>87</v>
      </c>
      <c r="W320">
        <v>227</v>
      </c>
    </row>
    <row r="321" spans="21:23" x14ac:dyDescent="0.3">
      <c r="U321" t="s">
        <v>692</v>
      </c>
      <c r="V321">
        <v>88</v>
      </c>
      <c r="W321">
        <v>34</v>
      </c>
    </row>
    <row r="322" spans="21:23" x14ac:dyDescent="0.3">
      <c r="U322" t="s">
        <v>692</v>
      </c>
      <c r="V322">
        <v>89</v>
      </c>
      <c r="W322">
        <v>97</v>
      </c>
    </row>
    <row r="323" spans="21:23" x14ac:dyDescent="0.3">
      <c r="U323" t="s">
        <v>692</v>
      </c>
      <c r="V323">
        <v>90</v>
      </c>
      <c r="W323">
        <v>2</v>
      </c>
    </row>
    <row r="324" spans="21:23" x14ac:dyDescent="0.3">
      <c r="U324" t="s">
        <v>692</v>
      </c>
      <c r="V324">
        <v>114</v>
      </c>
      <c r="W324">
        <v>129</v>
      </c>
    </row>
    <row r="325" spans="21:23" x14ac:dyDescent="0.3">
      <c r="U325" t="s">
        <v>692</v>
      </c>
      <c r="V325">
        <v>999</v>
      </c>
      <c r="W325">
        <v>2</v>
      </c>
    </row>
    <row r="326" spans="21:23" x14ac:dyDescent="0.3">
      <c r="U326" t="s">
        <v>693</v>
      </c>
      <c r="V326">
        <v>999</v>
      </c>
      <c r="W326">
        <v>5</v>
      </c>
    </row>
    <row r="327" spans="21:23" x14ac:dyDescent="0.3">
      <c r="U327" t="s">
        <v>694</v>
      </c>
      <c r="V327">
        <v>999</v>
      </c>
      <c r="W327">
        <v>2</v>
      </c>
    </row>
    <row r="328" spans="21:23" x14ac:dyDescent="0.3">
      <c r="U328" t="s">
        <v>695</v>
      </c>
      <c r="V328">
        <v>999</v>
      </c>
      <c r="W328">
        <v>1</v>
      </c>
    </row>
    <row r="329" spans="21:23" x14ac:dyDescent="0.3">
      <c r="U329" t="s">
        <v>696</v>
      </c>
      <c r="V329">
        <v>999</v>
      </c>
      <c r="W329">
        <v>1</v>
      </c>
    </row>
    <row r="330" spans="21:23" x14ac:dyDescent="0.3">
      <c r="U330" t="s">
        <v>697</v>
      </c>
      <c r="V330">
        <v>17</v>
      </c>
      <c r="W330">
        <v>564</v>
      </c>
    </row>
    <row r="331" spans="21:23" x14ac:dyDescent="0.3">
      <c r="U331" t="s">
        <v>697</v>
      </c>
      <c r="V331">
        <v>18</v>
      </c>
      <c r="W331">
        <v>319</v>
      </c>
    </row>
    <row r="332" spans="21:23" x14ac:dyDescent="0.3">
      <c r="U332" t="s">
        <v>697</v>
      </c>
      <c r="V332">
        <v>19</v>
      </c>
      <c r="W332">
        <v>28</v>
      </c>
    </row>
    <row r="333" spans="21:23" x14ac:dyDescent="0.3">
      <c r="U333" t="s">
        <v>697</v>
      </c>
      <c r="V333">
        <v>999</v>
      </c>
      <c r="W333">
        <v>80</v>
      </c>
    </row>
    <row r="334" spans="21:23" x14ac:dyDescent="0.3">
      <c r="U334" t="s">
        <v>698</v>
      </c>
      <c r="V334">
        <v>19</v>
      </c>
      <c r="W334">
        <v>153</v>
      </c>
    </row>
    <row r="335" spans="21:23" x14ac:dyDescent="0.3">
      <c r="U335" t="s">
        <v>698</v>
      </c>
      <c r="V335">
        <v>20</v>
      </c>
      <c r="W335">
        <v>266</v>
      </c>
    </row>
    <row r="336" spans="21:23" x14ac:dyDescent="0.3">
      <c r="U336" t="s">
        <v>698</v>
      </c>
      <c r="V336">
        <v>999</v>
      </c>
      <c r="W336">
        <v>16</v>
      </c>
    </row>
    <row r="337" spans="21:23" x14ac:dyDescent="0.3">
      <c r="U337" t="s">
        <v>699</v>
      </c>
      <c r="V337">
        <v>14</v>
      </c>
      <c r="W337">
        <v>15</v>
      </c>
    </row>
    <row r="338" spans="21:23" x14ac:dyDescent="0.3">
      <c r="U338" t="s">
        <v>699</v>
      </c>
      <c r="V338">
        <v>15</v>
      </c>
      <c r="W338">
        <v>144</v>
      </c>
    </row>
    <row r="339" spans="21:23" x14ac:dyDescent="0.3">
      <c r="U339" t="s">
        <v>699</v>
      </c>
      <c r="V339">
        <v>16</v>
      </c>
      <c r="W339">
        <v>12</v>
      </c>
    </row>
    <row r="340" spans="21:23" x14ac:dyDescent="0.3">
      <c r="U340" t="s">
        <v>700</v>
      </c>
      <c r="V340">
        <v>16</v>
      </c>
      <c r="W340">
        <v>281</v>
      </c>
    </row>
    <row r="341" spans="21:23" x14ac:dyDescent="0.3">
      <c r="U341" t="s">
        <v>700</v>
      </c>
      <c r="V341">
        <v>17</v>
      </c>
      <c r="W341">
        <v>126</v>
      </c>
    </row>
    <row r="342" spans="21:23" x14ac:dyDescent="0.3">
      <c r="U342" t="s">
        <v>700</v>
      </c>
      <c r="V342">
        <v>999</v>
      </c>
      <c r="W342">
        <v>1</v>
      </c>
    </row>
    <row r="343" spans="21:23" x14ac:dyDescent="0.3">
      <c r="U343" t="s">
        <v>701</v>
      </c>
      <c r="V343">
        <v>14</v>
      </c>
      <c r="W343">
        <v>139</v>
      </c>
    </row>
    <row r="344" spans="21:23" x14ac:dyDescent="0.3">
      <c r="U344" t="s">
        <v>701</v>
      </c>
      <c r="V344">
        <v>16</v>
      </c>
      <c r="W344">
        <v>137</v>
      </c>
    </row>
    <row r="345" spans="21:23" x14ac:dyDescent="0.3">
      <c r="U345" t="s">
        <v>701</v>
      </c>
      <c r="V345">
        <v>17</v>
      </c>
      <c r="W345">
        <v>209</v>
      </c>
    </row>
    <row r="346" spans="21:23" x14ac:dyDescent="0.3">
      <c r="U346" t="s">
        <v>701</v>
      </c>
      <c r="V346">
        <v>999</v>
      </c>
      <c r="W346">
        <v>5</v>
      </c>
    </row>
    <row r="347" spans="21:23" x14ac:dyDescent="0.3">
      <c r="U347" t="s">
        <v>702</v>
      </c>
      <c r="V347">
        <v>9</v>
      </c>
      <c r="W347">
        <v>461</v>
      </c>
    </row>
    <row r="348" spans="21:23" x14ac:dyDescent="0.3">
      <c r="U348" t="s">
        <v>702</v>
      </c>
      <c r="V348">
        <v>10</v>
      </c>
      <c r="W348">
        <v>81</v>
      </c>
    </row>
    <row r="349" spans="21:23" x14ac:dyDescent="0.3">
      <c r="U349" t="s">
        <v>702</v>
      </c>
      <c r="V349">
        <v>14</v>
      </c>
      <c r="W349">
        <v>502</v>
      </c>
    </row>
    <row r="350" spans="21:23" x14ac:dyDescent="0.3">
      <c r="U350" t="s">
        <v>702</v>
      </c>
      <c r="V350">
        <v>15</v>
      </c>
      <c r="W350">
        <v>12</v>
      </c>
    </row>
    <row r="351" spans="21:23" x14ac:dyDescent="0.3">
      <c r="U351" t="s">
        <v>702</v>
      </c>
      <c r="V351">
        <v>44</v>
      </c>
      <c r="W351">
        <v>1</v>
      </c>
    </row>
    <row r="352" spans="21:23" x14ac:dyDescent="0.3">
      <c r="U352" t="s">
        <v>702</v>
      </c>
      <c r="V352">
        <v>999</v>
      </c>
      <c r="W352">
        <v>2</v>
      </c>
    </row>
    <row r="353" spans="21:23" x14ac:dyDescent="0.3">
      <c r="U353" t="s">
        <v>703</v>
      </c>
      <c r="V353">
        <v>10</v>
      </c>
      <c r="W353">
        <v>131</v>
      </c>
    </row>
    <row r="354" spans="21:23" x14ac:dyDescent="0.3">
      <c r="U354" t="s">
        <v>703</v>
      </c>
      <c r="V354">
        <v>11</v>
      </c>
      <c r="W354">
        <v>122</v>
      </c>
    </row>
    <row r="355" spans="21:23" x14ac:dyDescent="0.3">
      <c r="U355" t="s">
        <v>703</v>
      </c>
      <c r="V355">
        <v>14</v>
      </c>
      <c r="W355">
        <v>782</v>
      </c>
    </row>
    <row r="356" spans="21:23" x14ac:dyDescent="0.3">
      <c r="U356" t="s">
        <v>703</v>
      </c>
      <c r="V356">
        <v>999</v>
      </c>
      <c r="W356">
        <v>6</v>
      </c>
    </row>
    <row r="357" spans="21:23" x14ac:dyDescent="0.3">
      <c r="U357" t="s">
        <v>704</v>
      </c>
      <c r="V357">
        <v>11</v>
      </c>
      <c r="W357">
        <v>315</v>
      </c>
    </row>
    <row r="358" spans="21:23" x14ac:dyDescent="0.3">
      <c r="U358" t="s">
        <v>704</v>
      </c>
      <c r="V358">
        <v>12</v>
      </c>
      <c r="W358">
        <v>200</v>
      </c>
    </row>
    <row r="359" spans="21:23" x14ac:dyDescent="0.3">
      <c r="U359" t="s">
        <v>704</v>
      </c>
      <c r="V359">
        <v>13</v>
      </c>
      <c r="W359">
        <v>527</v>
      </c>
    </row>
    <row r="360" spans="21:23" x14ac:dyDescent="0.3">
      <c r="U360" t="s">
        <v>704</v>
      </c>
      <c r="V360">
        <v>14</v>
      </c>
      <c r="W360">
        <v>58</v>
      </c>
    </row>
    <row r="361" spans="21:23" x14ac:dyDescent="0.3">
      <c r="U361" t="s">
        <v>704</v>
      </c>
      <c r="V361">
        <v>44</v>
      </c>
      <c r="W361">
        <v>2</v>
      </c>
    </row>
    <row r="362" spans="21:23" x14ac:dyDescent="0.3">
      <c r="U362" t="s">
        <v>704</v>
      </c>
      <c r="V362">
        <v>999</v>
      </c>
      <c r="W362">
        <v>10</v>
      </c>
    </row>
    <row r="363" spans="21:23" x14ac:dyDescent="0.3">
      <c r="U363" t="s">
        <v>705</v>
      </c>
      <c r="V363">
        <v>999</v>
      </c>
      <c r="W363">
        <v>1</v>
      </c>
    </row>
    <row r="364" spans="21:23" x14ac:dyDescent="0.3">
      <c r="U364" t="s">
        <v>706</v>
      </c>
      <c r="V364">
        <v>21</v>
      </c>
      <c r="W364">
        <v>864</v>
      </c>
    </row>
    <row r="365" spans="21:23" x14ac:dyDescent="0.3">
      <c r="U365" t="s">
        <v>707</v>
      </c>
      <c r="V365">
        <v>22</v>
      </c>
      <c r="W365">
        <v>1242</v>
      </c>
    </row>
    <row r="366" spans="21:23" x14ac:dyDescent="0.3">
      <c r="U366" t="s">
        <v>707</v>
      </c>
      <c r="V366">
        <v>23</v>
      </c>
      <c r="W366">
        <v>442</v>
      </c>
    </row>
    <row r="367" spans="21:23" x14ac:dyDescent="0.3">
      <c r="U367" t="s">
        <v>707</v>
      </c>
      <c r="V367">
        <v>999</v>
      </c>
      <c r="W367">
        <v>2</v>
      </c>
    </row>
    <row r="368" spans="21:23" x14ac:dyDescent="0.3">
      <c r="U368" t="s">
        <v>708</v>
      </c>
      <c r="V368">
        <v>23</v>
      </c>
      <c r="W368">
        <v>212</v>
      </c>
    </row>
    <row r="369" spans="21:23" x14ac:dyDescent="0.3">
      <c r="U369" t="s">
        <v>708</v>
      </c>
      <c r="V369">
        <v>30</v>
      </c>
      <c r="W369">
        <v>23</v>
      </c>
    </row>
    <row r="370" spans="21:23" x14ac:dyDescent="0.3">
      <c r="U370" t="s">
        <v>708</v>
      </c>
      <c r="V370">
        <v>113</v>
      </c>
      <c r="W370">
        <v>1260</v>
      </c>
    </row>
    <row r="371" spans="21:23" x14ac:dyDescent="0.3">
      <c r="U371" t="s">
        <v>708</v>
      </c>
      <c r="V371">
        <v>115</v>
      </c>
      <c r="W371">
        <v>10</v>
      </c>
    </row>
    <row r="372" spans="21:23" x14ac:dyDescent="0.3">
      <c r="U372" t="s">
        <v>708</v>
      </c>
      <c r="V372">
        <v>999</v>
      </c>
      <c r="W372">
        <v>3</v>
      </c>
    </row>
    <row r="373" spans="21:23" x14ac:dyDescent="0.3">
      <c r="U373" t="s">
        <v>709</v>
      </c>
      <c r="V373">
        <v>6</v>
      </c>
      <c r="W373">
        <v>306</v>
      </c>
    </row>
    <row r="374" spans="21:23" x14ac:dyDescent="0.3">
      <c r="U374" t="s">
        <v>709</v>
      </c>
      <c r="V374">
        <v>7</v>
      </c>
      <c r="W374">
        <v>70</v>
      </c>
    </row>
    <row r="375" spans="21:23" x14ac:dyDescent="0.3">
      <c r="U375" t="s">
        <v>709</v>
      </c>
      <c r="V375">
        <v>8</v>
      </c>
      <c r="W375">
        <v>486</v>
      </c>
    </row>
    <row r="376" spans="21:23" x14ac:dyDescent="0.3">
      <c r="U376" t="s">
        <v>710</v>
      </c>
      <c r="V376">
        <v>6</v>
      </c>
      <c r="W376">
        <v>879</v>
      </c>
    </row>
    <row r="377" spans="21:23" x14ac:dyDescent="0.3">
      <c r="U377" t="s">
        <v>710</v>
      </c>
      <c r="V377">
        <v>7</v>
      </c>
      <c r="W377">
        <v>741</v>
      </c>
    </row>
    <row r="378" spans="21:23" x14ac:dyDescent="0.3">
      <c r="U378" t="s">
        <v>710</v>
      </c>
      <c r="V378">
        <v>999</v>
      </c>
      <c r="W378">
        <v>3</v>
      </c>
    </row>
    <row r="379" spans="21:23" x14ac:dyDescent="0.3">
      <c r="U379" t="s">
        <v>711</v>
      </c>
      <c r="V379">
        <v>1</v>
      </c>
      <c r="W379">
        <v>1054</v>
      </c>
    </row>
    <row r="380" spans="21:23" x14ac:dyDescent="0.3">
      <c r="U380" t="s">
        <v>711</v>
      </c>
      <c r="V380">
        <v>2</v>
      </c>
      <c r="W380">
        <v>2655</v>
      </c>
    </row>
    <row r="381" spans="21:23" x14ac:dyDescent="0.3">
      <c r="U381" t="s">
        <v>711</v>
      </c>
      <c r="V381">
        <v>3</v>
      </c>
      <c r="W381">
        <v>851</v>
      </c>
    </row>
    <row r="382" spans="21:23" x14ac:dyDescent="0.3">
      <c r="U382" t="s">
        <v>711</v>
      </c>
      <c r="V382">
        <v>999</v>
      </c>
      <c r="W382">
        <v>2</v>
      </c>
    </row>
    <row r="383" spans="21:23" x14ac:dyDescent="0.3">
      <c r="U383" t="s">
        <v>712</v>
      </c>
      <c r="V383">
        <v>1</v>
      </c>
      <c r="W383">
        <v>1321</v>
      </c>
    </row>
    <row r="384" spans="21:23" x14ac:dyDescent="0.3">
      <c r="U384" t="s">
        <v>712</v>
      </c>
      <c r="V384">
        <v>4</v>
      </c>
      <c r="W384">
        <v>540</v>
      </c>
    </row>
    <row r="385" spans="21:23" x14ac:dyDescent="0.3">
      <c r="U385" t="s">
        <v>712</v>
      </c>
      <c r="V385">
        <v>5</v>
      </c>
      <c r="W385">
        <v>502</v>
      </c>
    </row>
  </sheetData>
  <sortState xmlns:xlrd2="http://schemas.microsoft.com/office/spreadsheetml/2017/richdata2" ref="O5:R111">
    <sortCondition descending="1" ref="P5:P111"/>
    <sortCondition ref="O5:O111"/>
  </sortState>
  <hyperlinks>
    <hyperlink ref="O1" location="'MAIN STEPS '!A1" display="CLICK HERE" xr:uid="{0485B68F-A652-4BAA-B31C-0DF36B75C8A9}"/>
  </hyperlinks>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36</vt:i4>
      </vt:variant>
    </vt:vector>
  </HeadingPairs>
  <TitlesOfParts>
    <vt:vector size="36" baseType="lpstr">
      <vt:lpstr>NOTES</vt:lpstr>
      <vt:lpstr>MAIN STEPS </vt:lpstr>
      <vt:lpstr>Variable Selection</vt:lpstr>
      <vt:lpstr>Final Project</vt:lpstr>
      <vt:lpstr>COVID Data Description</vt:lpstr>
      <vt:lpstr>Demographic Data Description</vt:lpstr>
      <vt:lpstr>STEP4 Data Field Characteristic</vt:lpstr>
      <vt:lpstr>STEP5 COVID_DATA Pivot</vt:lpstr>
      <vt:lpstr>STEP5 PROC FREQ</vt:lpstr>
      <vt:lpstr>STEP5 COVID_DATA Freq</vt:lpstr>
      <vt:lpstr>STEP6 Covid Demo Freq</vt:lpstr>
      <vt:lpstr>STEP5 COVID_DATA Charts</vt:lpstr>
      <vt:lpstr>STEP7 Correlation RAW</vt:lpstr>
      <vt:lpstr>STEP7 Correlation</vt:lpstr>
      <vt:lpstr>STEP7 Correlation Output</vt:lpstr>
      <vt:lpstr>STEP7 Correlation Charts</vt:lpstr>
      <vt:lpstr>STEP7 Correlation Worksheet</vt:lpstr>
      <vt:lpstr>STEP7 Correlation Notes</vt:lpstr>
      <vt:lpstr>STEP8 Lin Reg Var Selection</vt:lpstr>
      <vt:lpstr>STEP8 Model Compare</vt:lpstr>
      <vt:lpstr>STEP9_Outlier</vt:lpstr>
      <vt:lpstr>outliers worksheet data</vt:lpstr>
      <vt:lpstr>STEP9 Test1 Outliers</vt:lpstr>
      <vt:lpstr>STEP9 Test1 Outliers Removed</vt:lpstr>
      <vt:lpstr>STEP9 Model Selection</vt:lpstr>
      <vt:lpstr>STEP9 Final Model</vt:lpstr>
      <vt:lpstr>Final Pres Model</vt:lpstr>
      <vt:lpstr>STEP9 Testing Residual</vt:lpstr>
      <vt:lpstr>STEP9 Train</vt:lpstr>
      <vt:lpstr>STEP9 Train Test Model </vt:lpstr>
      <vt:lpstr>STEP9 Model Fit</vt:lpstr>
      <vt:lpstr>STEP10 Validation 1 old</vt:lpstr>
      <vt:lpstr>Validation Presentation</vt:lpstr>
      <vt:lpstr>STEP10  10 Fold Val 1</vt:lpstr>
      <vt:lpstr>STEP10 10 Fold Cross Val 2</vt:lpstr>
      <vt:lpstr>STEP10 Random Forest Val 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Martins, Marlene</dc:creator>
  <cp:lastModifiedBy>Martins, Marlene</cp:lastModifiedBy>
  <dcterms:created xsi:type="dcterms:W3CDTF">2021-02-23T20:45:56Z</dcterms:created>
  <dcterms:modified xsi:type="dcterms:W3CDTF">2021-03-30T19:58:44Z</dcterms:modified>
</cp:coreProperties>
</file>